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DBF06156-382D-450B-8F62-11143D4C5188}" xr6:coauthVersionLast="47" xr6:coauthVersionMax="47" xr10:uidLastSave="{00000000-0000-0000-0000-000000000000}"/>
  <bookViews>
    <workbookView xWindow="28695" yWindow="1965" windowWidth="14610" windowHeight="15585" tabRatio="78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CO34" i="10" s="1"/>
  <c r="BE36" i="10"/>
  <c r="AM36" i="10"/>
  <c r="C36" i="10"/>
  <c r="CO35" i="10"/>
  <c r="BW35" i="10"/>
  <c r="BE35" i="10"/>
  <c r="AM35" i="10"/>
  <c r="C35" i="10"/>
  <c r="BW34" i="10"/>
  <c r="AM34" i="10"/>
  <c r="U34" i="10"/>
  <c r="U35" i="10" s="1"/>
  <c r="U36" i="10" s="1"/>
  <c r="C34" i="10"/>
  <c r="BE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<sst xmlns="http://schemas.openxmlformats.org/spreadsheetml/2006/main" count="1122" uniqueCount="567">
  <si>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</si>
  <si>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</si>
  <si>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</si>
  <si>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</si>
  <si>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</si>
  <si>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</si>
  <si>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</si>
  <si>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</si>
  <si>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</si>
  <si>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</si>
  <si>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</si>
  <si>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</si>
  <si>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</si>
  <si>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</si>
  <si>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</si>
  <si>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</si>
  <si>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</si>
  <si>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</si>
  <si>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</si>
  <si>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</si>
  <si>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</si>
  <si>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</si>
  <si>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</si>
  <si>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</si>
  <si>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</si>
  <si>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</si>
  <si>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</si>
  <si>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</si>
  <si>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</si>
  <si>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</si>
  <si>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</si>
  <si>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</si>
  <si>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</si>
  <si>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</si>
  <si>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</si>
  <si>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</si>
  <si>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</si>
  <si>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</si>
  <si>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</si>
  <si>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</si>
  <si>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</si>
  <si>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</si>
  <si>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</si>
  <si>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</si>
  <si>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</si>
  <si>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</si>
  <si>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</si>
  <si>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</si>
  <si>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</si>
  <si>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</si>
  <si>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</si>
  <si>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</si>
  <si>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</si>
  <si>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</si>
  <si>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</si>
  <si>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</si>
  <si>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</si>
  <si>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</si>
  <si>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</si>
  <si>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</si>
  <si>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</si>
  <si>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</si>
  <si>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</si>
  <si>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</si>
  <si>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</si>
  <si>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</si>
  <si>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</si>
  <si>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</si>
  <si>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</si>
  <si>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</si>
  <si>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</si>
  <si>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</si>
  <si>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</si>
  <si>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</si>
  <si>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</si>
  <si>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</si>
  <si>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</si>
  <si>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</si>
  <si>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</si>
  <si>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</si>
  <si>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</si>
  <si>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</si>
  <si>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</si>
  <si>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</si>
  <si>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</si>
  <si>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</si>
  <si>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</si>
  <si>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</si>
  <si>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</si>
  <si>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</si>
  <si>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</si>
  <si>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</si>
  <si>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</si>
  <si>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</si>
  <si>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球磨村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</si>
  <si>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</si>
  <si>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</si>
  <si>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</si>
  <si>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</si>
  <si>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</si>
  <si>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</si>
  <si>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</si>
  <si>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</si>
  <si>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</si>
  <si>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</si>
  <si>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</si>
  <si>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</si>
  <si>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</si>
  <si>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</si>
  <si>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</si>
  <si>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</si>
  <si>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</si>
  <si>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</si>
  <si>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</si>
  <si>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</si>
  <si>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</si>
  <si>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</si>
  <si>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</si>
  <si>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-34.2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</si>
  <si>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</si>
  <si>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</si>
  <si>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</si>
  <si>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</si>
  <si>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</si>
  <si>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</si>
  <si>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</si>
  <si>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</si>
  <si>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</si>
  <si>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</si>
  <si>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</si>
  <si>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</si>
  <si>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</si>
  <si>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</si>
  <si>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</si>
  <si>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</si>
  <si>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</si>
  <si>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</si>
  <si>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</si>
  <si>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</si>
  <si>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</si>
  <si>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</si>
  <si>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-5.0</t>
    <phoneticPr fontId="5"/>
  </si>
  <si>
    <t>基準財政需要額</t>
    <phoneticPr fontId="25"/>
  </si>
  <si>
    <t>うち日本人(％)</t>
    <phoneticPr fontId="5"/>
  </si>
  <si>
    <t>-4.9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</si>
  <si>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</si>
  <si>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</si>
  <si>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</si>
  <si>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</si>
  <si>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</si>
  <si>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</si>
  <si>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</si>
  <si>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</si>
  <si>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</si>
  <si>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</si>
  <si>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</si>
  <si>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</si>
  <si>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</si>
  <si>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</si>
  <si>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</si>
  <si>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</si>
  <si>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</si>
  <si>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</si>
  <si>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</si>
  <si>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</si>
  <si>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</si>
  <si>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</si>
  <si>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</si>
  <si>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</si>
  <si>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</si>
  <si>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</si>
  <si>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</si>
  <si>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</si>
  <si>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</si>
  <si>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</si>
  <si>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</si>
  <si>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</si>
  <si>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</si>
  <si>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</si>
  <si>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</si>
  <si>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</si>
  <si>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</si>
  <si>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</si>
  <si>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</si>
  <si>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</si>
  <si>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</si>
  <si>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</si>
  <si>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</si>
  <si>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</si>
  <si>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</si>
  <si>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</si>
  <si>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</si>
  <si>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</si>
  <si>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</si>
  <si>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</si>
  <si>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</si>
  <si>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</si>
  <si>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</si>
  <si>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</si>
  <si>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</si>
  <si>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</si>
  <si>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</si>
  <si>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</si>
  <si>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熊本県球磨村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</si>
  <si>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</si>
  <si>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</si>
  <si>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</si>
  <si>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</si>
  <si>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</si>
  <si>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</si>
  <si>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</si>
  <si>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</si>
  <si>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</si>
  <si>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</si>
  <si>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</si>
  <si>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</si>
  <si>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</si>
  <si>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</si>
  <si>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</si>
  <si>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</si>
  <si>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</si>
  <si>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</si>
  <si>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</si>
  <si>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</si>
  <si>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</si>
  <si>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</si>
  <si>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</si>
  <si>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</si>
  <si>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</si>
  <si>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</si>
  <si>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</si>
  <si>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</si>
  <si>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</si>
  <si>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</si>
  <si>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</si>
  <si>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</si>
  <si>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</si>
  <si>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</si>
  <si>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</si>
  <si>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</si>
  <si>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</si>
  <si>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</si>
  <si>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</si>
  <si>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</si>
  <si>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</si>
  <si>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</si>
  <si>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</si>
  <si>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</si>
  <si>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</si>
  <si>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</si>
  <si>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</si>
  <si>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</si>
  <si>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</si>
  <si>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</si>
  <si>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</si>
  <si>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</si>
  <si>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</si>
  <si>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</si>
  <si>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</si>
  <si>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</si>
  <si>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</si>
  <si>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</si>
  <si>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</si>
  <si>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</si>
  <si>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</si>
  <si>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</si>
  <si>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</si>
  <si>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</si>
  <si>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</si>
  <si>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</si>
  <si>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</si>
  <si>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</si>
  <si>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</si>
  <si>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</si>
  <si>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</si>
  <si>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</si>
  <si>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</si>
  <si>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</si>
  <si>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</si>
  <si>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</si>
  <si>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</si>
  <si>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</si>
  <si>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</si>
  <si>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</si>
  <si>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</si>
  <si>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</si>
  <si>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</si>
  <si>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</si>
  <si>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</si>
  <si>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</si>
  <si>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</si>
  <si>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</si>
  <si>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</si>
  <si>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</si>
  <si>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</si>
  <si>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</si>
  <si>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</si>
  <si>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</si>
  <si>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</si>
  <si>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</si>
  <si>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</si>
  <si>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</si>
  <si>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</si>
  <si>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</si>
  <si>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</si>
  <si>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</si>
  <si>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</si>
  <si>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</si>
  <si>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</si>
  <si>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</si>
  <si>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</si>
  <si>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</si>
  <si>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</si>
  <si>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</si>
  <si>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</si>
  <si>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</si>
  <si>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</si>
  <si>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</si>
  <si>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</si>
  <si>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</si>
  <si>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</si>
  <si>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</si>
  <si>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</si>
  <si>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</si>
  <si>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</si>
  <si>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</si>
  <si>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</si>
  <si>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</si>
  <si>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</si>
  <si>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</si>
  <si>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</si>
  <si>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</si>
  <si>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</si>
  <si>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</si>
  <si>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</si>
  <si>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</si>
  <si>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</si>
  <si>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</si>
  <si>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</si>
  <si>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</si>
  <si>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</si>
  <si>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</si>
  <si>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</si>
  <si>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</si>
  <si>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</si>
  <si>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</si>
  <si>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</si>
  <si>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</si>
  <si>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</si>
  <si>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</si>
  <si>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</si>
  <si>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</si>
  <si>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</si>
  <si>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</si>
  <si>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熊本県球磨村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</si>
  <si>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</si>
  <si>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</si>
  <si>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</si>
  <si>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</si>
  <si>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</si>
  <si>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</si>
  <si>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</si>
  <si>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</si>
  <si>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</si>
  <si>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</si>
  <si>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</si>
  <si>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</si>
  <si>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</si>
  <si>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</si>
  <si>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</si>
  <si>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</si>
  <si>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</si>
  <si>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</si>
  <si>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</si>
  <si>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</si>
  <si>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</si>
  <si>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</si>
  <si>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</si>
  <si>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</si>
  <si>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</si>
  <si>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</si>
  <si>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</si>
  <si>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</si>
  <si>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</si>
  <si>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</si>
  <si>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</si>
  <si>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</si>
  <si>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</si>
  <si>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</si>
  <si>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</si>
  <si>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</si>
  <si>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</si>
  <si>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</si>
  <si>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</si>
  <si>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</si>
  <si>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</si>
  <si>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</si>
  <si>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</si>
  <si>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</si>
  <si>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</si>
  <si>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</si>
  <si>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</si>
  <si>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</si>
  <si>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</si>
  <si>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</si>
  <si>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</si>
  <si>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</si>
  <si>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</si>
  <si>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</si>
  <si>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</si>
  <si>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</si>
  <si>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</si>
  <si>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</si>
  <si>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</si>
  <si>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</si>
  <si>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</si>
  <si>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</si>
  <si>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</si>
  <si>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</si>
  <si>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</si>
  <si>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</si>
  <si>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</si>
  <si>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</si>
  <si>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</si>
  <si>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</si>
  <si>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</si>
  <si>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</si>
  <si>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</si>
  <si>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</si>
  <si>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</si>
  <si>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</si>
  <si>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</si>
  <si>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</si>
  <si>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</si>
  <si>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</si>
  <si>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</si>
  <si>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</si>
  <si>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</si>
  <si>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</si>
  <si>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</si>
  <si>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</si>
  <si>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</si>
  <si>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</si>
  <si>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</si>
  <si>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</si>
  <si>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</si>
  <si>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</si>
  <si>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</si>
  <si>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</si>
  <si>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</si>
  <si>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</si>
  <si>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</si>
  <si>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</si>
  <si>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</si>
  <si>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</si>
  <si>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</si>
  <si>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</si>
  <si>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</si>
  <si>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</si>
  <si>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</si>
  <si>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</si>
  <si>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</si>
  <si>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</si>
  <si>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</si>
  <si>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</si>
  <si>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</si>
  <si>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</si>
  <si>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</si>
  <si>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</si>
  <si>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</si>
  <si>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</si>
  <si>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</si>
  <si>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</si>
  <si>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</si>
  <si>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</si>
  <si>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</si>
  <si>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</si>
  <si>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</si>
  <si>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</si>
  <si>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</si>
  <si>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</si>
  <si>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</si>
  <si>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</si>
  <si>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</si>
  <si>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</si>
  <si>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</si>
  <si>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</si>
  <si>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</si>
  <si>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</si>
  <si>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</si>
  <si>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</si>
  <si>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</si>
  <si>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</si>
  <si>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</si>
  <si>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</si>
  <si>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</si>
  <si>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</si>
  <si>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</si>
  <si>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</si>
  <si>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</si>
  <si>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</si>
  <si>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</si>
  <si>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</si>
  <si>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</si>
  <si>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</si>
  <si>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</si>
  <si>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</si>
  <si>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</si>
  <si>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</si>
  <si>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</si>
  <si>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</si>
  <si>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</si>
  <si>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</si>
  <si>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</si>
  <si>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</si>
  <si>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</si>
  <si>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</si>
  <si>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</si>
  <si>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</si>
  <si>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</si>
  <si>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</si>
  <si>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</si>
  <si>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</si>
  <si>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</si>
  <si>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</si>
  <si>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</si>
  <si>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</si>
  <si>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</si>
  <si>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0.79</t>
  </si>
  <si>
    <t>▲ 6.48</t>
  </si>
  <si>
    <t>▲ 10.83</t>
  </si>
  <si>
    <t>一般会計</t>
  </si>
  <si>
    <t>介護保険特別会計</t>
  </si>
  <si>
    <t>国民健康保険特別会計</t>
  </si>
  <si>
    <t>簡易水道特別会計</t>
  </si>
  <si>
    <t>後期高齢者医療特別会計</t>
  </si>
  <si>
    <t>その他会計（赤字）</t>
  </si>
  <si>
    <t>その他会計（黒字）</t>
  </si>
  <si>
    <t>R02</t>
    <phoneticPr fontId="5"/>
  </si>
  <si>
    <t>R03</t>
    <phoneticPr fontId="5"/>
  </si>
  <si>
    <t>R04</t>
    <phoneticPr fontId="5"/>
  </si>
  <si>
    <t>R05</t>
    <phoneticPr fontId="5"/>
  </si>
  <si>
    <t>R06</t>
    <phoneticPr fontId="5"/>
  </si>
  <si>
    <t>くま川鉄道（株）</t>
    <rPh sb="2" eb="3">
      <t>ガワ</t>
    </rPh>
    <rPh sb="3" eb="5">
      <t>テツドウ</t>
    </rPh>
    <rPh sb="6" eb="7">
      <t>カブ</t>
    </rPh>
    <phoneticPr fontId="2"/>
  </si>
  <si>
    <t>熊本県市町村総合事務組合</t>
    <rPh sb="0" eb="3">
      <t>クマモトケン</t>
    </rPh>
    <rPh sb="3" eb="6">
      <t>シチョウソン</t>
    </rPh>
    <rPh sb="6" eb="8">
      <t>ソウゴウ</t>
    </rPh>
    <rPh sb="8" eb="10">
      <t>ジム</t>
    </rPh>
    <rPh sb="10" eb="12">
      <t>クミアイ</t>
    </rPh>
    <phoneticPr fontId="2"/>
  </si>
  <si>
    <t>人吉下球磨消防組合</t>
    <rPh sb="0" eb="2">
      <t>ヒトヨシ</t>
    </rPh>
    <rPh sb="2" eb="3">
      <t>シタ</t>
    </rPh>
    <rPh sb="3" eb="5">
      <t>クマ</t>
    </rPh>
    <rPh sb="5" eb="7">
      <t>ショウボウ</t>
    </rPh>
    <rPh sb="7" eb="9">
      <t>クミアイ</t>
    </rPh>
    <phoneticPr fontId="2"/>
  </si>
  <si>
    <t>人吉球磨広域行政組合（一般会計）</t>
    <rPh sb="0" eb="2">
      <t>ヒトヨシ</t>
    </rPh>
    <rPh sb="2" eb="4">
      <t>クマ</t>
    </rPh>
    <rPh sb="4" eb="6">
      <t>コウイキ</t>
    </rPh>
    <rPh sb="6" eb="8">
      <t>ギョウセイ</t>
    </rPh>
    <rPh sb="8" eb="10">
      <t>クミアイ</t>
    </rPh>
    <rPh sb="11" eb="13">
      <t>イッパン</t>
    </rPh>
    <rPh sb="13" eb="15">
      <t>カイケイ</t>
    </rPh>
    <phoneticPr fontId="2"/>
  </si>
  <si>
    <t>熊本県後期高齢者医療広域連合（一般会計）</t>
    <rPh sb="0" eb="3">
      <t>クマモトケン</t>
    </rPh>
    <rPh sb="3" eb="5">
      <t>コウキ</t>
    </rPh>
    <rPh sb="5" eb="7">
      <t>コウレイ</t>
    </rPh>
    <rPh sb="7" eb="8">
      <t>シャ</t>
    </rPh>
    <rPh sb="8" eb="10">
      <t>イリョウ</t>
    </rPh>
    <rPh sb="10" eb="12">
      <t>コウイキ</t>
    </rPh>
    <rPh sb="12" eb="14">
      <t>レンゴウ</t>
    </rPh>
    <rPh sb="15" eb="17">
      <t>イッパン</t>
    </rPh>
    <rPh sb="17" eb="19">
      <t>カイケイ</t>
    </rPh>
    <phoneticPr fontId="2"/>
  </si>
  <si>
    <t>熊本県後期高齢者医療広域連合（後期高齢者医療特別会計）</t>
    <rPh sb="0" eb="3">
      <t>クマモトケン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</si>
  <si>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村有施設整備基金</t>
    <rPh sb="0" eb="2">
      <t>ソンユウ</t>
    </rPh>
    <rPh sb="2" eb="4">
      <t>シセツ</t>
    </rPh>
    <rPh sb="4" eb="6">
      <t>セイビ</t>
    </rPh>
    <rPh sb="6" eb="8">
      <t>キキン</t>
    </rPh>
    <phoneticPr fontId="5"/>
  </si>
  <si>
    <t>災害復興基金</t>
    <rPh sb="0" eb="2">
      <t>サイガイ</t>
    </rPh>
    <rPh sb="2" eb="4">
      <t>フッコウ</t>
    </rPh>
    <rPh sb="4" eb="6">
      <t>キキン</t>
    </rPh>
    <phoneticPr fontId="5"/>
  </si>
  <si>
    <t>ふるさと応援基金</t>
    <rPh sb="4" eb="6">
      <t>オウエン</t>
    </rPh>
    <rPh sb="6" eb="8">
      <t>キキン</t>
    </rPh>
    <phoneticPr fontId="5"/>
  </si>
  <si>
    <t>公営住宅維持管理基金</t>
    <rPh sb="0" eb="2">
      <t>コウエイ</t>
    </rPh>
    <rPh sb="2" eb="4">
      <t>ジュウタク</t>
    </rPh>
    <rPh sb="4" eb="6">
      <t>イジ</t>
    </rPh>
    <rPh sb="6" eb="8">
      <t>カンリ</t>
    </rPh>
    <rPh sb="8" eb="10">
      <t>キキン</t>
    </rPh>
    <phoneticPr fontId="5"/>
  </si>
  <si>
    <t>水資源活用基金</t>
    <rPh sb="0" eb="1">
      <t>ミズ</t>
    </rPh>
    <rPh sb="1" eb="3">
      <t>シゲン</t>
    </rPh>
    <rPh sb="3" eb="5">
      <t>カツヨウ</t>
    </rPh>
    <rPh sb="5" eb="7">
      <t>キキン</t>
    </rPh>
    <phoneticPr fontId="5"/>
  </si>
  <si>
    <t>-</t>
    <phoneticPr fontId="2"/>
  </si>
  <si>
    <t>▲98</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</si>
  <si>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</si>
  <si>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</si>
  <si>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将来負担比率は（-）となっている。</t>
    <rPh sb="0" eb="2">
      <t>ショウライ</t>
    </rPh>
    <rPh sb="2" eb="4">
      <t>フタン</t>
    </rPh>
    <rPh sb="4" eb="6">
      <t>ヒリツ</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</si>
  <si>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</si>
  <si>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</si>
  <si>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</si>
  <si>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</si>
  <si>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</si>
  <si>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</si>
  <si>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将来負担比率は（-）となっている。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</si>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</sst>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5BCDB04-8E12-4B70-8CAA-F17D8D0D777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6937-4334-AF7B-A7D42FCA8D6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274348</c:v>
                </c:pt>
                <c:pt idx="1">
                  <c:v>493824</c:v>
                </c:pt>
                <c:pt idx="2">
                  <c:v>176480</c:v>
                </c:pt>
                <c:pt idx="3">
                  <c:v>1166499</c:v>
                </c:pt>
                <c:pt idx="4">
                  <c:v>666082</c:v>
                </c:pt>
              </c:numCache>
            </c:numRef>
          </c:val>
          <c:smooth val="0"/>
          <c:extLst>
            <c:ext xmlns:c16="http://schemas.microsoft.com/office/drawing/2014/chart" uri="{C3380CC4-5D6E-409C-BE32-E72D297353CC}">
              <c16:uniqueId val="{00000001-6937-4334-AF7B-A7D42FCA8D6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10.07</c:v>
                </c:pt>
                <c:pt idx="1">
                  <c:v>34.67</c:v>
                </c:pt>
                <c:pt idx="2">
                  <c:v>33.39</c:v>
                </c:pt>
                <c:pt idx="3">
                  <c:v>23.08</c:v>
                </c:pt>
                <c:pt idx="4">
                  <c:v>11.69</c:v>
                </c:pt>
              </c:numCache>
            </c:numRef>
          </c:val>
          <c:extLst>
            <c:ext xmlns:c16="http://schemas.microsoft.com/office/drawing/2014/chart" uri="{C3380CC4-5D6E-409C-BE32-E72D297353CC}">
              <c16:uniqueId val="{00000000-D723-4D48-A537-611C4B7C5A6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48.39</c:v>
                </c:pt>
                <c:pt idx="1">
                  <c:v>42.38</c:v>
                </c:pt>
                <c:pt idx="2">
                  <c:v>46.51</c:v>
                </c:pt>
                <c:pt idx="3">
                  <c:v>51.37</c:v>
                </c:pt>
                <c:pt idx="4">
                  <c:v>51.3</c:v>
                </c:pt>
              </c:numCache>
            </c:numRef>
          </c:val>
          <c:extLst>
            <c:ext xmlns:c16="http://schemas.microsoft.com/office/drawing/2014/chart" uri="{C3380CC4-5D6E-409C-BE32-E72D297353CC}">
              <c16:uniqueId val="{00000001-D723-4D48-A537-611C4B7C5A6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3.1</c:v>
                </c:pt>
                <c:pt idx="1">
                  <c:v>23.77</c:v>
                </c:pt>
                <c:pt idx="2">
                  <c:v>-0.79</c:v>
                </c:pt>
                <c:pt idx="3">
                  <c:v>-6.48</c:v>
                </c:pt>
                <c:pt idx="4">
                  <c:v>-10.83</c:v>
                </c:pt>
              </c:numCache>
            </c:numRef>
          </c:val>
          <c:smooth val="0"/>
          <c:extLst>
            <c:ext xmlns:c16="http://schemas.microsoft.com/office/drawing/2014/chart" uri="{C3380CC4-5D6E-409C-BE32-E72D297353CC}">
              <c16:uniqueId val="{00000002-D723-4D48-A537-611C4B7C5A6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22F-4831-BB70-D65E55C59D3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22F-4831-BB70-D65E55C59D3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22F-4831-BB70-D65E55C59D39}"/>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722F-4831-BB70-D65E55C59D39}"/>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722F-4831-BB70-D65E55C59D39}"/>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722F-4831-BB70-D65E55C59D39}"/>
            </c:ext>
          </c:extLst>
        </c:ser>
        <c:ser>
          <c:idx val="6"/>
          <c:order val="6"/>
          <c:tx>
            <c:strRef>
              <c:f>データシート!$A$33</c:f>
              <c:strCache>
                <c:ptCount val="1"/>
                <c:pt idx="0">
                  <c:v>簡易水道特別会計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0.86</c:v>
                </c:pt>
                <c:pt idx="2">
                  <c:v>#N/A</c:v>
                </c:pt>
                <c:pt idx="3">
                  <c:v>0.75</c:v>
                </c:pt>
                <c:pt idx="4">
                  <c:v>#N/A</c:v>
                </c:pt>
                <c:pt idx="5">
                  <c:v>1.48</c:v>
                </c:pt>
                <c:pt idx="6">
                  <c:v>#N/A</c:v>
                </c:pt>
                <c:pt idx="7">
                  <c:v>1.1599999999999999</c:v>
                </c:pt>
                <c:pt idx="8">
                  <c:v>#N/A</c:v>
                </c:pt>
                <c:pt idx="9">
                  <c:v>1.82</c:v>
                </c:pt>
              </c:numCache>
            </c:numRef>
          </c:val>
          <c:extLst>
            <c:ext xmlns:c16="http://schemas.microsoft.com/office/drawing/2014/chart" uri="{C3380CC4-5D6E-409C-BE32-E72D297353CC}">
              <c16:uniqueId val="{00000006-722F-4831-BB70-D65E55C59D39}"/>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c:v>
                </c:pt>
                <c:pt idx="2">
                  <c:v>#N/A</c:v>
                </c:pt>
                <c:pt idx="3">
                  <c:v>2.4</c:v>
                </c:pt>
                <c:pt idx="4">
                  <c:v>#N/A</c:v>
                </c:pt>
                <c:pt idx="5">
                  <c:v>3.14</c:v>
                </c:pt>
                <c:pt idx="6">
                  <c:v>#N/A</c:v>
                </c:pt>
                <c:pt idx="7">
                  <c:v>2.83</c:v>
                </c:pt>
                <c:pt idx="8">
                  <c:v>#N/A</c:v>
                </c:pt>
                <c:pt idx="9">
                  <c:v>3.01</c:v>
                </c:pt>
              </c:numCache>
            </c:numRef>
          </c:val>
          <c:extLst>
            <c:ext xmlns:c16="http://schemas.microsoft.com/office/drawing/2014/chart" uri="{C3380CC4-5D6E-409C-BE32-E72D297353CC}">
              <c16:uniqueId val="{00000007-722F-4831-BB70-D65E55C59D39}"/>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2.4</c:v>
                </c:pt>
                <c:pt idx="2">
                  <c:v>#N/A</c:v>
                </c:pt>
                <c:pt idx="3">
                  <c:v>1.66</c:v>
                </c:pt>
                <c:pt idx="4">
                  <c:v>#N/A</c:v>
                </c:pt>
                <c:pt idx="5">
                  <c:v>2.4500000000000002</c:v>
                </c:pt>
                <c:pt idx="6">
                  <c:v>#N/A</c:v>
                </c:pt>
                <c:pt idx="7">
                  <c:v>5.03</c:v>
                </c:pt>
                <c:pt idx="8">
                  <c:v>#N/A</c:v>
                </c:pt>
                <c:pt idx="9">
                  <c:v>5.33</c:v>
                </c:pt>
              </c:numCache>
            </c:numRef>
          </c:val>
          <c:extLst>
            <c:ext xmlns:c16="http://schemas.microsoft.com/office/drawing/2014/chart" uri="{C3380CC4-5D6E-409C-BE32-E72D297353CC}">
              <c16:uniqueId val="{00000008-722F-4831-BB70-D65E55C59D3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10.07</c:v>
                </c:pt>
                <c:pt idx="2">
                  <c:v>#N/A</c:v>
                </c:pt>
                <c:pt idx="3">
                  <c:v>34.67</c:v>
                </c:pt>
                <c:pt idx="4">
                  <c:v>#N/A</c:v>
                </c:pt>
                <c:pt idx="5">
                  <c:v>33.380000000000003</c:v>
                </c:pt>
                <c:pt idx="6">
                  <c:v>#N/A</c:v>
                </c:pt>
                <c:pt idx="7">
                  <c:v>23.08</c:v>
                </c:pt>
                <c:pt idx="8">
                  <c:v>#N/A</c:v>
                </c:pt>
                <c:pt idx="9">
                  <c:v>11.69</c:v>
                </c:pt>
              </c:numCache>
            </c:numRef>
          </c:val>
          <c:extLst>
            <c:ext xmlns:c16="http://schemas.microsoft.com/office/drawing/2014/chart" uri="{C3380CC4-5D6E-409C-BE32-E72D297353CC}">
              <c16:uniqueId val="{00000009-722F-4831-BB70-D65E55C59D3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292</c:v>
                </c:pt>
                <c:pt idx="5">
                  <c:v>304</c:v>
                </c:pt>
                <c:pt idx="8">
                  <c:v>302</c:v>
                </c:pt>
                <c:pt idx="11">
                  <c:v>304</c:v>
                </c:pt>
                <c:pt idx="14">
                  <c:v>290</c:v>
                </c:pt>
              </c:numCache>
            </c:numRef>
          </c:val>
          <c:extLst>
            <c:ext xmlns:c16="http://schemas.microsoft.com/office/drawing/2014/chart" uri="{C3380CC4-5D6E-409C-BE32-E72D297353CC}">
              <c16:uniqueId val="{00000000-6048-4D58-9124-6A99E488EED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048-4D58-9124-6A99E488EED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2-6048-4D58-9124-6A99E488EED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15</c:v>
                </c:pt>
                <c:pt idx="3">
                  <c:v>16</c:v>
                </c:pt>
                <c:pt idx="6">
                  <c:v>6</c:v>
                </c:pt>
                <c:pt idx="9">
                  <c:v>10</c:v>
                </c:pt>
                <c:pt idx="12">
                  <c:v>9</c:v>
                </c:pt>
              </c:numCache>
            </c:numRef>
          </c:val>
          <c:extLst>
            <c:ext xmlns:c16="http://schemas.microsoft.com/office/drawing/2014/chart" uri="{C3380CC4-5D6E-409C-BE32-E72D297353CC}">
              <c16:uniqueId val="{00000003-6048-4D58-9124-6A99E488EED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c:v>
                </c:pt>
                <c:pt idx="3">
                  <c:v>24</c:v>
                </c:pt>
                <c:pt idx="6">
                  <c:v>25</c:v>
                </c:pt>
                <c:pt idx="9">
                  <c:v>20</c:v>
                </c:pt>
                <c:pt idx="12">
                  <c:v>22</c:v>
                </c:pt>
              </c:numCache>
            </c:numRef>
          </c:val>
          <c:extLst>
            <c:ext xmlns:c16="http://schemas.microsoft.com/office/drawing/2014/chart" uri="{C3380CC4-5D6E-409C-BE32-E72D297353CC}">
              <c16:uniqueId val="{00000004-6048-4D58-9124-6A99E488EED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048-4D58-9124-6A99E488EED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048-4D58-9124-6A99E488EED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364</c:v>
                </c:pt>
                <c:pt idx="3">
                  <c:v>397</c:v>
                </c:pt>
                <c:pt idx="6">
                  <c:v>419</c:v>
                </c:pt>
                <c:pt idx="9">
                  <c:v>439</c:v>
                </c:pt>
                <c:pt idx="12">
                  <c:v>419</c:v>
                </c:pt>
              </c:numCache>
            </c:numRef>
          </c:val>
          <c:extLst>
            <c:ext xmlns:c16="http://schemas.microsoft.com/office/drawing/2014/chart" uri="{C3380CC4-5D6E-409C-BE32-E72D297353CC}">
              <c16:uniqueId val="{00000007-6048-4D58-9124-6A99E488EED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104</c:v>
                </c:pt>
                <c:pt idx="2">
                  <c:v>#N/A</c:v>
                </c:pt>
                <c:pt idx="3">
                  <c:v>#N/A</c:v>
                </c:pt>
                <c:pt idx="4">
                  <c:v>133</c:v>
                </c:pt>
                <c:pt idx="5">
                  <c:v>#N/A</c:v>
                </c:pt>
                <c:pt idx="6">
                  <c:v>#N/A</c:v>
                </c:pt>
                <c:pt idx="7">
                  <c:v>148</c:v>
                </c:pt>
                <c:pt idx="8">
                  <c:v>#N/A</c:v>
                </c:pt>
                <c:pt idx="9">
                  <c:v>#N/A</c:v>
                </c:pt>
                <c:pt idx="10">
                  <c:v>165</c:v>
                </c:pt>
                <c:pt idx="11">
                  <c:v>#N/A</c:v>
                </c:pt>
                <c:pt idx="12">
                  <c:v>#N/A</c:v>
                </c:pt>
                <c:pt idx="13">
                  <c:v>161</c:v>
                </c:pt>
                <c:pt idx="14">
                  <c:v>#N/A</c:v>
                </c:pt>
              </c:numCache>
            </c:numRef>
          </c:val>
          <c:smooth val="0"/>
          <c:extLst>
            <c:ext xmlns:c16="http://schemas.microsoft.com/office/drawing/2014/chart" uri="{C3380CC4-5D6E-409C-BE32-E72D297353CC}">
              <c16:uniqueId val="{00000008-6048-4D58-9124-6A99E488EED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3045</c:v>
                </c:pt>
                <c:pt idx="5">
                  <c:v>4204</c:v>
                </c:pt>
                <c:pt idx="8">
                  <c:v>5688</c:v>
                </c:pt>
                <c:pt idx="11">
                  <c:v>4292</c:v>
                </c:pt>
                <c:pt idx="14">
                  <c:v>4917</c:v>
                </c:pt>
              </c:numCache>
            </c:numRef>
          </c:val>
          <c:extLst>
            <c:ext xmlns:c16="http://schemas.microsoft.com/office/drawing/2014/chart" uri="{C3380CC4-5D6E-409C-BE32-E72D297353CC}">
              <c16:uniqueId val="{00000000-9E2C-4C86-82FC-6ABE22452DB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12</c:v>
                </c:pt>
                <c:pt idx="8">
                  <c:v>11</c:v>
                </c:pt>
                <c:pt idx="11">
                  <c:v>9</c:v>
                </c:pt>
                <c:pt idx="14">
                  <c:v>8</c:v>
                </c:pt>
              </c:numCache>
            </c:numRef>
          </c:val>
          <c:extLst>
            <c:ext xmlns:c16="http://schemas.microsoft.com/office/drawing/2014/chart" uri="{C3380CC4-5D6E-409C-BE32-E72D297353CC}">
              <c16:uniqueId val="{00000001-9E2C-4C86-82FC-6ABE22452DB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2743</c:v>
                </c:pt>
                <c:pt idx="5">
                  <c:v>3266</c:v>
                </c:pt>
                <c:pt idx="8">
                  <c:v>4522</c:v>
                </c:pt>
                <c:pt idx="11">
                  <c:v>5313</c:v>
                </c:pt>
                <c:pt idx="14">
                  <c:v>5659</c:v>
                </c:pt>
              </c:numCache>
            </c:numRef>
          </c:val>
          <c:extLst>
            <c:ext xmlns:c16="http://schemas.microsoft.com/office/drawing/2014/chart" uri="{C3380CC4-5D6E-409C-BE32-E72D297353CC}">
              <c16:uniqueId val="{00000002-9E2C-4C86-82FC-6ABE22452DB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E2C-4C86-82FC-6ABE22452DB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E2C-4C86-82FC-6ABE22452DB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E2C-4C86-82FC-6ABE22452DB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534</c:v>
                </c:pt>
                <c:pt idx="3">
                  <c:v>494</c:v>
                </c:pt>
                <c:pt idx="6">
                  <c:v>522</c:v>
                </c:pt>
                <c:pt idx="9">
                  <c:v>414</c:v>
                </c:pt>
                <c:pt idx="12">
                  <c:v>413</c:v>
                </c:pt>
              </c:numCache>
            </c:numRef>
          </c:val>
          <c:extLst>
            <c:ext xmlns:c16="http://schemas.microsoft.com/office/drawing/2014/chart" uri="{C3380CC4-5D6E-409C-BE32-E72D297353CC}">
              <c16:uniqueId val="{00000006-9E2C-4C86-82FC-6ABE22452DB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66</c:v>
                </c:pt>
                <c:pt idx="3">
                  <c:v>20</c:v>
                </c:pt>
                <c:pt idx="6">
                  <c:v>94</c:v>
                </c:pt>
                <c:pt idx="9">
                  <c:v>200</c:v>
                </c:pt>
                <c:pt idx="12">
                  <c:v>212</c:v>
                </c:pt>
              </c:numCache>
            </c:numRef>
          </c:val>
          <c:extLst>
            <c:ext xmlns:c16="http://schemas.microsoft.com/office/drawing/2014/chart" uri="{C3380CC4-5D6E-409C-BE32-E72D297353CC}">
              <c16:uniqueId val="{00000007-9E2C-4C86-82FC-6ABE22452DB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81</c:v>
                </c:pt>
                <c:pt idx="3">
                  <c:v>87</c:v>
                </c:pt>
                <c:pt idx="6">
                  <c:v>83</c:v>
                </c:pt>
                <c:pt idx="9">
                  <c:v>78</c:v>
                </c:pt>
                <c:pt idx="12">
                  <c:v>118</c:v>
                </c:pt>
              </c:numCache>
            </c:numRef>
          </c:val>
          <c:extLst>
            <c:ext xmlns:c16="http://schemas.microsoft.com/office/drawing/2014/chart" uri="{C3380CC4-5D6E-409C-BE32-E72D297353CC}">
              <c16:uniqueId val="{00000008-9E2C-4C86-82FC-6ABE22452DB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c:v>
                </c:pt>
                <c:pt idx="3">
                  <c:v>4</c:v>
                </c:pt>
                <c:pt idx="6">
                  <c:v>4</c:v>
                </c:pt>
                <c:pt idx="9">
                  <c:v>3</c:v>
                </c:pt>
                <c:pt idx="12">
                  <c:v>3</c:v>
                </c:pt>
              </c:numCache>
            </c:numRef>
          </c:val>
          <c:extLst>
            <c:ext xmlns:c16="http://schemas.microsoft.com/office/drawing/2014/chart" uri="{C3380CC4-5D6E-409C-BE32-E72D297353CC}">
              <c16:uniqueId val="{00000009-9E2C-4C86-82FC-6ABE22452DB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4280</c:v>
                </c:pt>
                <c:pt idx="3">
                  <c:v>5786</c:v>
                </c:pt>
                <c:pt idx="6">
                  <c:v>5527</c:v>
                </c:pt>
                <c:pt idx="9">
                  <c:v>6023</c:v>
                </c:pt>
                <c:pt idx="12">
                  <c:v>6041</c:v>
                </c:pt>
              </c:numCache>
            </c:numRef>
          </c:val>
          <c:extLst>
            <c:ext xmlns:c16="http://schemas.microsoft.com/office/drawing/2014/chart" uri="{C3380CC4-5D6E-409C-BE32-E72D297353CC}">
              <c16:uniqueId val="{0000000A-9E2C-4C86-82FC-6ABE22452DB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E2C-4C86-82FC-6ABE22452DB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1123</c:v>
                </c:pt>
                <c:pt idx="1">
                  <c:v>1225</c:v>
                </c:pt>
                <c:pt idx="2">
                  <c:v>1221</c:v>
                </c:pt>
              </c:numCache>
            </c:numRef>
          </c:val>
          <c:extLst>
            <c:ext xmlns:c16="http://schemas.microsoft.com/office/drawing/2014/chart" uri="{C3380CC4-5D6E-409C-BE32-E72D297353CC}">
              <c16:uniqueId val="{00000000-848F-4381-9D74-E88686A1EA0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1328</c:v>
                </c:pt>
                <c:pt idx="1">
                  <c:v>1895</c:v>
                </c:pt>
                <c:pt idx="2">
                  <c:v>2163</c:v>
                </c:pt>
              </c:numCache>
            </c:numRef>
          </c:val>
          <c:extLst>
            <c:ext xmlns:c16="http://schemas.microsoft.com/office/drawing/2014/chart" uri="{C3380CC4-5D6E-409C-BE32-E72D297353CC}">
              <c16:uniqueId val="{00000001-848F-4381-9D74-E88686A1EA0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1939</c:v>
                </c:pt>
                <c:pt idx="1">
                  <c:v>2051</c:v>
                </c:pt>
                <c:pt idx="2">
                  <c:v>2133</c:v>
                </c:pt>
              </c:numCache>
            </c:numRef>
          </c:val>
          <c:extLst>
            <c:ext xmlns:c16="http://schemas.microsoft.com/office/drawing/2014/chart" uri="{C3380CC4-5D6E-409C-BE32-E72D297353CC}">
              <c16:uniqueId val="{00000002-848F-4381-9D74-E88686A1EA0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{20E397E0-0A15-47FE-9A22-1ABFDBEFC326}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62D-4B2D-AC31-B62DF34E2BC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{185C17B5-E0FB-4D01-BAEC-DD86AD302760}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62D-4B2D-AC31-B62DF34E2BC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{5B0594BF-EA66-4093-B414-CBE055A59577}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62D-4B2D-AC31-B62DF34E2BC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{31D42459-C9FA-4663-8895-9620C3E5F66B}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62D-4B2D-AC31-B62DF34E2BC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{69DE2AB5-F38B-4BA2-B149-E14217CA78F8}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62D-4B2D-AC31-B62DF34E2BC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{FCD787B4-36CE-4EAA-8E50-6719974B0769}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62D-4B2D-AC31-B62DF34E2BC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{7EB20E99-D430-4B59-807C-BF6731D10CC8}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62D-4B2D-AC31-B62DF34E2BC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{DD760F05-208E-4A65-B09A-4426A88FD96D}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62D-4B2D-AC31-B62DF34E2BC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{F3A4EABB-6852-403E-8205-DAD8089E4F8C}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62D-4B2D-AC31-B62DF34E2BC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52.3</c:v>
                </c:pt>
                <c:pt idx="8">
                  <c:v>53.1</c:v>
                </c:pt>
                <c:pt idx="16">
                  <c:v>54.4</c:v>
                </c:pt>
                <c:pt idx="24">
                  <c:v>50.5</c:v>
                </c:pt>
                <c:pt idx="32">
                  <c:v>47.7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62D-4B2D-AC31-B62DF34E2BC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{9804030E-D3DE-4196-879A-8287872A8B30}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62D-4B2D-AC31-B62DF34E2BC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{3D79647B-3DC2-42DE-B725-F63F1D5D542A}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62D-4B2D-AC31-B62DF34E2BC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{B1C5C3F1-35D7-48EC-A9FF-AE27A374293B}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62D-4B2D-AC31-B62DF34E2BC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{8CC0B134-F789-4BDC-9340-5FCBEEE8EB8A}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62D-4B2D-AC31-B62DF34E2BC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{F0FD333B-01EC-4BEC-A920-466FBFB06091}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62D-4B2D-AC31-B62DF34E2BCE}"/>
                </c:ext>
              </c:extLst>
            </c:dLbl>
            <c:dLbl>
              <c:idx val="8"/>
              <c:layout>
                <c:manualLayout>
                  <c:x val="-4.553866996644789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{9849679C-846B-424C-9FDF-5CDB84EE15B5}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62D-4B2D-AC31-B62DF34E2BCE}"/>
                </c:ext>
              </c:extLst>
            </c:dLbl>
            <c:dLbl>
              <c:idx val="16"/>
              <c:layout>
                <c:manualLayout>
                  <c:x val="-1.849283133402043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{BCB0D0A5-274E-421D-A1AA-1A7F46CC8405}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62D-4B2D-AC31-B62DF34E2BC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{5F2F9BBD-D1DC-47CE-92A4-42C2654F57B8}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62D-4B2D-AC31-B62DF34E2BC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{F2FAD1AD-C426-47B1-B5EB-D149BC61B97B}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62D-4B2D-AC31-B62DF34E2BC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62D-4B2D-AC31-B62DF34E2BCE}"/>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{C286268A-8961-4600-8A04-C52BCF579BAC}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EDA-4C7F-8680-E90BA15A9C7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{203E9D6C-E7CD-4191-8D1F-C87BD640AEA0}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EDA-4C7F-8680-E90BA15A9C7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{9EDE4449-420F-4BDB-B43B-87297B195ABB}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EDA-4C7F-8680-E90BA15A9C7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{3A83C717-D5C4-4A13-AAF4-2AE117E5D5DA}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EDA-4C7F-8680-E90BA15A9C7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{95EE8A93-AF61-4BB0-9A51-CFA11D27CC92}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EDA-4C7F-8680-E90BA15A9C7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{EC70ED9E-6115-4189-889C-3610C78C3A6D}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EDA-4C7F-8680-E90BA15A9C7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{0ABBA57F-C8A1-4309-A417-B276EA33C3F4}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EDA-4C7F-8680-E90BA15A9C7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{02A1FAC6-EA47-4320-B415-C532330625AB}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EDA-4C7F-8680-E90BA15A9C7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{AE9938A8-5E21-4E73-B555-4FCE4B631EE3}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EDA-4C7F-8680-E90BA15A9C7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5.2</c:v>
                </c:pt>
                <c:pt idx="8">
                  <c:v>5.4</c:v>
                </c:pt>
                <c:pt idx="16">
                  <c:v>6</c:v>
                </c:pt>
                <c:pt idx="24">
                  <c:v>6.9</c:v>
                </c:pt>
                <c:pt idx="32">
                  <c:v>7.5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EDA-4C7F-8680-E90BA15A9C7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{5A9EBE09-FEC2-40AB-84CC-04568AA78536}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EDA-4C7F-8680-E90BA15A9C7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{CF666950-C234-43D5-9B80-A43EDBC148F9}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EDA-4C7F-8680-E90BA15A9C7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{B25C85E9-0786-472D-801A-75703A8D261F}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EDA-4C7F-8680-E90BA15A9C7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{BF47F65A-DF6C-48B7-803D-01155C9D1F3B}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EDA-4C7F-8680-E90BA15A9C7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{FDA4232C-F202-460A-B2EB-9F484B030E14}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EDA-4C7F-8680-E90BA15A9C7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{0BA1FEEC-F3AE-4119-AFB5-C2C5A6F80351}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EDA-4C7F-8680-E90BA15A9C7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{8ABB81D1-5C73-4BAC-89B2-D45FEFB7EE3B}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EDA-4C7F-8680-E90BA15A9C7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{63E2E371-E4A7-4D83-B6FF-3251084A25C5}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EDA-4C7F-8680-E90BA15A9C7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{E37BA8A8-F623-4CE7-B4ED-AEC8534E4BB9}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EDA-4C7F-8680-E90BA15A9C7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EDA-4C7F-8680-E90BA15A9C75}"/>
            </c:ext>
          </c:extLst>
        </c:ser>
        <c:dLbls>
          <c:showLegendKey val="0"/>
          <c:showVal val="1"/>
          <c:showCatName val="0"/>
          <c:showSerName val="0"/>
          <c:showPercent val="0"/>
          <c:showBubbleSize val="0"/>
        </c:dLbls>
        <c:axId val="84219776"/>
        <c:axId val="84234240"/>
      </c:scatterChart>
      <c:valAx>
        <c:axId val="84219776"/>
        <c:scaling>
          <c:orientation val="maxMin"/>
          <c:max val="6.8"/>
          <c:min val="5.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熊本県球磨村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2,648
2,644
207.58
7,338,466
6,756,427
278,309
2,380,698
6,041,131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村内事業所の少なさと人口減少の進行により、住民税等の自主財源が乏しい状況にある。そのため類似団体と比較しても数値は下回っている。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の推移については、人口減少に伴う個人住民税の減少が懸念される。一方で、復旧・復興事業に関連して建設業等の法人住民税の一時的な収入増加が見込まれる。しかし、税収総額で見ると依然として規模は小さく、財政力指数の大幅な向上を期待するには至らない。したがって、当面は現状と同程度の数値で推移するものと思われ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124883</xdr:rowOff>
    </xdr:from>
    <xdr:to>
      <xdr:col>23</xdr:col>
      <xdr:colOff>133350</xdr:colOff>
      <xdr:row>44</xdr:row>
      <xdr:rowOff>132927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668683"/>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165540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6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124883</xdr:rowOff>
    </xdr:from>
    <xdr:to>
      <xdr:col>19</xdr:col>
      <xdr:colOff>133350</xdr:colOff>
      <xdr:row>44</xdr:row>
      <xdr:rowOff>132927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66868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97383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29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124883</xdr:rowOff>
    </xdr:from>
    <xdr:to>
      <xdr:col>15</xdr:col>
      <xdr:colOff>82550</xdr:colOff>
      <xdr:row>44</xdr:row>
      <xdr:rowOff>124883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6686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97383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29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124883</xdr:rowOff>
    </xdr:from>
    <xdr:to>
      <xdr:col>11</xdr:col>
      <xdr:colOff>31750</xdr:colOff>
      <xdr:row>44</xdr:row>
      <xdr:rowOff>124883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6686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89340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73254</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74083</xdr:rowOff>
    </xdr:from>
    <xdr:to>
      <xdr:col>23</xdr:col>
      <xdr:colOff>184150</xdr:colOff>
      <xdr:row>45</xdr:row>
      <xdr:rowOff>4233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141410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513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82127</xdr:rowOff>
    </xdr:from>
    <xdr:to>
      <xdr:col>19</xdr:col>
      <xdr:colOff>184150</xdr:colOff>
      <xdr:row>45</xdr:row>
      <xdr:rowOff>12277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62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168504</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712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74083</xdr:rowOff>
    </xdr:from>
    <xdr:to>
      <xdr:col>15</xdr:col>
      <xdr:colOff>133350</xdr:colOff>
      <xdr:row>45</xdr:row>
      <xdr:rowOff>4233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160460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74083</xdr:rowOff>
    </xdr:from>
    <xdr:to>
      <xdr:col>11</xdr:col>
      <xdr:colOff>82550</xdr:colOff>
      <xdr:row>45</xdr:row>
      <xdr:rowOff>4233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160460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74083</xdr:rowOff>
    </xdr:from>
    <xdr:to>
      <xdr:col>7</xdr:col>
      <xdr:colOff>31750</xdr:colOff>
      <xdr:row>45</xdr:row>
      <xdr:rowOff>4233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160460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経常経費充当一般財源等（分子）は、前年度比で、経常一般人件費が</a:t>
          </a:r>
          <a:r>
            <a:rPr kumimoji="1" lang="en-US" altLang="ja-JP" sz="1100">
              <a:latin typeface="ＭＳ Ｐゴシック" panose="020B0600070205080204" pitchFamily="50" charset="-128"/>
              <a:ea typeface="ＭＳ Ｐゴシック" panose="020B0600070205080204" pitchFamily="50" charset="-128"/>
            </a:rPr>
            <a:t>84,892</a:t>
          </a:r>
          <a:r>
            <a:rPr kumimoji="1" lang="ja-JP" altLang="en-US" sz="1100">
              <a:latin typeface="ＭＳ Ｐゴシック" panose="020B0600070205080204" pitchFamily="50" charset="-128"/>
              <a:ea typeface="ＭＳ Ｐゴシック" panose="020B0600070205080204" pitchFamily="50" charset="-128"/>
            </a:rPr>
            <a:t>千円の増（退職手当組合負担金</a:t>
          </a:r>
          <a:r>
            <a:rPr kumimoji="1" lang="en-US" altLang="ja-JP" sz="1100">
              <a:latin typeface="ＭＳ Ｐゴシック" panose="020B0600070205080204" pitchFamily="50" charset="-128"/>
              <a:ea typeface="ＭＳ Ｐゴシック" panose="020B0600070205080204" pitchFamily="50" charset="-128"/>
            </a:rPr>
            <a:t>41,912</a:t>
          </a:r>
          <a:r>
            <a:rPr kumimoji="1" lang="ja-JP" altLang="en-US" sz="1100">
              <a:latin typeface="ＭＳ Ｐゴシック" panose="020B0600070205080204" pitchFamily="50" charset="-128"/>
              <a:ea typeface="ＭＳ Ｐゴシック" panose="020B0600070205080204" pitchFamily="50" charset="-128"/>
            </a:rPr>
            <a:t>千円増等）、経常一般物件費</a:t>
          </a:r>
          <a:r>
            <a:rPr kumimoji="1" lang="en-US" altLang="ja-JP" sz="1100">
              <a:latin typeface="ＭＳ Ｐゴシック" panose="020B0600070205080204" pitchFamily="50" charset="-128"/>
              <a:ea typeface="ＭＳ Ｐゴシック" panose="020B0600070205080204" pitchFamily="50" charset="-128"/>
            </a:rPr>
            <a:t>22,067</a:t>
          </a:r>
          <a:r>
            <a:rPr kumimoji="1" lang="ja-JP" altLang="en-US" sz="1100">
              <a:latin typeface="ＭＳ Ｐゴシック" panose="020B0600070205080204" pitchFamily="50" charset="-128"/>
              <a:ea typeface="ＭＳ Ｐゴシック" panose="020B0600070205080204" pitchFamily="50" charset="-128"/>
            </a:rPr>
            <a:t>千円の減（一勝地交流センター物件費</a:t>
          </a:r>
          <a:r>
            <a:rPr kumimoji="1" lang="en-US" altLang="ja-JP" sz="1100">
              <a:latin typeface="ＭＳ Ｐゴシック" panose="020B0600070205080204" pitchFamily="50" charset="-128"/>
              <a:ea typeface="ＭＳ Ｐゴシック" panose="020B0600070205080204" pitchFamily="50" charset="-128"/>
            </a:rPr>
            <a:t>12,741</a:t>
          </a:r>
          <a:r>
            <a:rPr kumimoji="1" lang="ja-JP" altLang="en-US" sz="1100">
              <a:latin typeface="ＭＳ Ｐゴシック" panose="020B0600070205080204" pitchFamily="50" charset="-128"/>
              <a:ea typeface="ＭＳ Ｐゴシック" panose="020B0600070205080204" pitchFamily="50" charset="-128"/>
            </a:rPr>
            <a:t>千円減等）など全体として</a:t>
          </a:r>
          <a:r>
            <a:rPr kumimoji="1" lang="en-US" altLang="ja-JP" sz="1100">
              <a:latin typeface="ＭＳ Ｐゴシック" panose="020B0600070205080204" pitchFamily="50" charset="-128"/>
              <a:ea typeface="ＭＳ Ｐゴシック" panose="020B0600070205080204" pitchFamily="50" charset="-128"/>
            </a:rPr>
            <a:t>44</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964</a:t>
          </a:r>
          <a:r>
            <a:rPr kumimoji="1" lang="ja-JP" altLang="en-US" sz="1100">
              <a:latin typeface="ＭＳ Ｐゴシック" panose="020B0600070205080204" pitchFamily="50" charset="-128"/>
              <a:ea typeface="ＭＳ Ｐゴシック" panose="020B0600070205080204" pitchFamily="50" charset="-128"/>
            </a:rPr>
            <a:t>千円の増となった。今後は、システム標準化により、システム使用料等にかかる物件費等の増加が見込まれることから、経常収支比率の分子は増加すると見込まれる。経常一般財源等は（分母）は、前年度比で、財産収入が</a:t>
          </a:r>
          <a:r>
            <a:rPr kumimoji="1" lang="en-US" altLang="ja-JP" sz="1100">
              <a:latin typeface="ＭＳ Ｐゴシック" panose="020B0600070205080204" pitchFamily="50" charset="-128"/>
              <a:ea typeface="ＭＳ Ｐゴシック" panose="020B0600070205080204" pitchFamily="50" charset="-128"/>
            </a:rPr>
            <a:t>22,129</a:t>
          </a:r>
          <a:r>
            <a:rPr kumimoji="1" lang="ja-JP" altLang="en-US" sz="1100">
              <a:latin typeface="ＭＳ Ｐゴシック" panose="020B0600070205080204" pitchFamily="50" charset="-128"/>
              <a:ea typeface="ＭＳ Ｐゴシック" panose="020B0600070205080204" pitchFamily="50" charset="-128"/>
            </a:rPr>
            <a:t>千円増、普通交付税</a:t>
          </a:r>
          <a:r>
            <a:rPr kumimoji="1" lang="en-US" altLang="ja-JP" sz="1100">
              <a:latin typeface="ＭＳ Ｐゴシック" panose="020B0600070205080204" pitchFamily="50" charset="-128"/>
              <a:ea typeface="ＭＳ Ｐゴシック" panose="020B0600070205080204" pitchFamily="50" charset="-128"/>
            </a:rPr>
            <a:t>27,608</a:t>
          </a:r>
          <a:r>
            <a:rPr kumimoji="1" lang="ja-JP" altLang="en-US" sz="1100">
              <a:latin typeface="ＭＳ Ｐゴシック" panose="020B0600070205080204" pitchFamily="50" charset="-128"/>
              <a:ea typeface="ＭＳ Ｐゴシック" panose="020B0600070205080204" pitchFamily="50" charset="-128"/>
            </a:rPr>
            <a:t>千円等、全体として</a:t>
          </a:r>
          <a:r>
            <a:rPr kumimoji="1" lang="en-US" altLang="ja-JP" sz="1100">
              <a:latin typeface="ＭＳ Ｐゴシック" panose="020B0600070205080204" pitchFamily="50" charset="-128"/>
              <a:ea typeface="ＭＳ Ｐゴシック" panose="020B0600070205080204" pitchFamily="50" charset="-128"/>
            </a:rPr>
            <a:t>17,246</a:t>
          </a:r>
          <a:r>
            <a:rPr kumimoji="1" lang="ja-JP" altLang="en-US" sz="1100">
              <a:latin typeface="ＭＳ Ｐゴシック" panose="020B0600070205080204" pitchFamily="50" charset="-128"/>
              <a:ea typeface="ＭＳ Ｐゴシック" panose="020B0600070205080204" pitchFamily="50" charset="-128"/>
            </a:rPr>
            <a:t>千円の増となった。今後は人口減少が進むことから、普通交付税の基準財政需要額が減額し、経常収支比率の分母は減少すると見込まれる。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133858</xdr:rowOff>
    </xdr:from>
    <xdr:to>
      <xdr:col>23</xdr:col>
      <xdr:colOff>133350</xdr:colOff>
      <xdr:row>62</xdr:row>
      <xdr:rowOff>15494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592308"/>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47769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677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141224</xdr:rowOff>
    </xdr:from>
    <xdr:to>
      <xdr:col>19</xdr:col>
      <xdr:colOff>133350</xdr:colOff>
      <xdr:row>61</xdr:row>
      <xdr:rowOff>133858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428224"/>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123461</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753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138938</xdr:rowOff>
    </xdr:from>
    <xdr:to>
      <xdr:col>15</xdr:col>
      <xdr:colOff>82550</xdr:colOff>
      <xdr:row>60</xdr:row>
      <xdr:rowOff>141224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254488"/>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36593</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66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138938</xdr:rowOff>
    </xdr:from>
    <xdr:to>
      <xdr:col>11</xdr:col>
      <xdr:colOff>31750</xdr:colOff>
      <xdr:row>62</xdr:row>
      <xdr:rowOff>54102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254488"/>
          <a:ext cx="889000" cy="42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136144</xdr:rowOff>
    </xdr:from>
    <xdr:to>
      <xdr:col>23</xdr:col>
      <xdr:colOff>184150</xdr:colOff>
      <xdr:row>62</xdr:row>
      <xdr:rowOff>66294</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59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152671</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43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83058</xdr:rowOff>
    </xdr:from>
    <xdr:to>
      <xdr:col>19</xdr:col>
      <xdr:colOff>184150</xdr:colOff>
      <xdr:row>62</xdr:row>
      <xdr:rowOff>13208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54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23385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310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90424</xdr:rowOff>
    </xdr:from>
    <xdr:to>
      <xdr:col>15</xdr:col>
      <xdr:colOff>133350</xdr:colOff>
      <xdr:row>61</xdr:row>
      <xdr:rowOff>20574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37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30751</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14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88138</xdr:rowOff>
    </xdr:from>
    <xdr:to>
      <xdr:col>11</xdr:col>
      <xdr:colOff>82550</xdr:colOff>
      <xdr:row>60</xdr:row>
      <xdr:rowOff>18288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20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28465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972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3302</xdr:rowOff>
    </xdr:from>
    <xdr:to>
      <xdr:col>7</xdr:col>
      <xdr:colOff>31750</xdr:colOff>
      <xdr:row>62</xdr:row>
      <xdr:rowOff>104902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63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115079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402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[571,173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物件費は、指定管理委託していた一勝地交流センターかわせみを村の直営に移行し、温泉のみの営業としたことなどで減少した。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は、定年引上げに伴う特例措置が適用されない年度（定年退職者の発生）にあたるため退職手当組合負担金が増加した。加えて、給与改定により常勤職員等の人件費も増加している。なお、復旧復興業務に係る人員は今後縮小する見込みだが、引き続き適正な人事配置及び人員確保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19563</xdr:rowOff>
    </xdr:from>
    <xdr:to>
      <xdr:col>23</xdr:col>
      <xdr:colOff>133350</xdr:colOff>
      <xdr:row>83</xdr:row>
      <xdr:rowOff>29730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49913"/>
          <a:ext cx="838200" cy="10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129249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16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1144</xdr:rowOff>
    </xdr:from>
    <xdr:to>
      <xdr:col>19</xdr:col>
      <xdr:colOff>133350</xdr:colOff>
      <xdr:row>83</xdr:row>
      <xdr:rowOff>19563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231494"/>
          <a:ext cx="889000" cy="1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10659</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898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1144</xdr:rowOff>
    </xdr:from>
    <xdr:to>
      <xdr:col>15</xdr:col>
      <xdr:colOff>82550</xdr:colOff>
      <xdr:row>85</xdr:row>
      <xdr:rowOff>77195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4231494"/>
          <a:ext cx="889000" cy="41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161782</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87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117680</xdr:rowOff>
    </xdr:from>
    <xdr:to>
      <xdr:col>11</xdr:col>
      <xdr:colOff>31750</xdr:colOff>
      <xdr:row>85</xdr:row>
      <xdr:rowOff>77195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348030"/>
          <a:ext cx="889000" cy="30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148586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6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139654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55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150380</xdr:rowOff>
    </xdr:from>
    <xdr:to>
      <xdr:col>23</xdr:col>
      <xdr:colOff>184150</xdr:colOff>
      <xdr:row>83</xdr:row>
      <xdr:rowOff>80530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0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122457</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8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140213</xdr:rowOff>
    </xdr:from>
    <xdr:to>
      <xdr:col>19</xdr:col>
      <xdr:colOff>184150</xdr:colOff>
      <xdr:row>83</xdr:row>
      <xdr:rowOff>70363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99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55140</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2854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121794</xdr:rowOff>
    </xdr:from>
    <xdr:to>
      <xdr:col>15</xdr:col>
      <xdr:colOff>133350</xdr:colOff>
      <xdr:row>83</xdr:row>
      <xdr:rowOff>51944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8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36721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26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26395</xdr:rowOff>
    </xdr:from>
    <xdr:to>
      <xdr:col>11</xdr:col>
      <xdr:colOff>82550</xdr:colOff>
      <xdr:row>85</xdr:row>
      <xdr:rowOff>127995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59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112772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686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66880</xdr:rowOff>
    </xdr:from>
    <xdr:to>
      <xdr:col>7</xdr:col>
      <xdr:colOff>31750</xdr:colOff>
      <xdr:row>83</xdr:row>
      <xdr:rowOff>168480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29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153257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383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国に準じた給料の改定を行ったものの、災害に伴い任用している任期付職員については、適用する給料表の性質上、経験年数に対して平均給与が低くなるため、全体的に指数が低下している。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同様の傾向は、任期付職員の任期が終了する令和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年度までは続く見込みである。今後も人事院勧等に基づき、適正な給与水準を維持できるよう努めていく。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50095</xdr:rowOff>
    </xdr:from>
    <xdr:to>
      <xdr:col>81</xdr:col>
      <xdr:colOff>44450</xdr:colOff>
      <xdr:row>82</xdr:row>
      <xdr:rowOff>63500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108995"/>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63500</xdr:rowOff>
    </xdr:from>
    <xdr:to>
      <xdr:col>77</xdr:col>
      <xdr:colOff>44450</xdr:colOff>
      <xdr:row>84</xdr:row>
      <xdr:rowOff>95955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122400"/>
          <a:ext cx="889000" cy="37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573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95955</xdr:rowOff>
    </xdr:from>
    <xdr:to>
      <xdr:col>72</xdr:col>
      <xdr:colOff>203200</xdr:colOff>
      <xdr:row>85</xdr:row>
      <xdr:rowOff>31750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497755"/>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4939</xdr:rowOff>
    </xdr:from>
    <xdr:to>
      <xdr:col>68</xdr:col>
      <xdr:colOff>152400</xdr:colOff>
      <xdr:row>85</xdr:row>
      <xdr:rowOff>31750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5781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156932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170745</xdr:rowOff>
    </xdr:from>
    <xdr:to>
      <xdr:col>81</xdr:col>
      <xdr:colOff>95250</xdr:colOff>
      <xdr:row>82</xdr:row>
      <xdr:rowOff>100895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05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15822</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3903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12700</xdr:rowOff>
    </xdr:from>
    <xdr:to>
      <xdr:col>77</xdr:col>
      <xdr:colOff>95250</xdr:colOff>
      <xdr:row>82</xdr:row>
      <xdr:rowOff>114300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124477</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384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45155</xdr:rowOff>
    </xdr:from>
    <xdr:to>
      <xdr:col>73</xdr:col>
      <xdr:colOff>44450</xdr:colOff>
      <xdr:row>84</xdr:row>
      <xdr:rowOff>146755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44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131532</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53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67327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125589</xdr:rowOff>
    </xdr:from>
    <xdr:to>
      <xdr:col>64</xdr:col>
      <xdr:colOff>152400</xdr:colOff>
      <xdr:row>85</xdr:row>
      <xdr:rowOff>55739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40516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計画的な定員管理を推進しているが、令和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月豪雨からの復旧・復興に伴う人員増に加え、人口減少の影響もあり、数値</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職員数</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は高い水準で推移している。今後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年程度は復旧・復興事業に伴う雇用が継続されるが、人口減少の進行により数値は高止まりする見通しである。あわせて、令和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年度より開始された定年延長制度を考慮し、業務量に応じた適正な定員管理に努める。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71321</xdr:rowOff>
    </xdr:from>
    <xdr:to>
      <xdr:col>81</xdr:col>
      <xdr:colOff>44450</xdr:colOff>
      <xdr:row>61</xdr:row>
      <xdr:rowOff>80772</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6179800" y="10529771"/>
          <a:ext cx="838200" cy="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105343</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20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76147</xdr:rowOff>
    </xdr:from>
    <xdr:to>
      <xdr:col>77</xdr:col>
      <xdr:colOff>44450</xdr:colOff>
      <xdr:row>61</xdr:row>
      <xdr:rowOff>80772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534597"/>
          <a:ext cx="889000" cy="4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15469</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1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25675</xdr:rowOff>
    </xdr:from>
    <xdr:to>
      <xdr:col>72</xdr:col>
      <xdr:colOff>203200</xdr:colOff>
      <xdr:row>61</xdr:row>
      <xdr:rowOff>76147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484125"/>
          <a:ext cx="889000" cy="50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159773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3958</xdr:rowOff>
    </xdr:from>
    <xdr:to>
      <xdr:col>68</xdr:col>
      <xdr:colOff>152400</xdr:colOff>
      <xdr:row>61</xdr:row>
      <xdr:rowOff>25675</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462408"/>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151930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6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171435</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11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20521</xdr:rowOff>
    </xdr:from>
    <xdr:to>
      <xdr:col>81</xdr:col>
      <xdr:colOff>95250</xdr:colOff>
      <xdr:row>61</xdr:row>
      <xdr:rowOff>122121</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47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164048</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451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29972</xdr:rowOff>
    </xdr:from>
    <xdr:to>
      <xdr:col>77</xdr:col>
      <xdr:colOff>95250</xdr:colOff>
      <xdr:row>61</xdr:row>
      <xdr:rowOff>131572</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48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116349</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574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25347</xdr:rowOff>
    </xdr:from>
    <xdr:to>
      <xdr:col>73</xdr:col>
      <xdr:colOff>44450</xdr:colOff>
      <xdr:row>61</xdr:row>
      <xdr:rowOff>126947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48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111724</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570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146325</xdr:rowOff>
    </xdr:from>
    <xdr:to>
      <xdr:col>68</xdr:col>
      <xdr:colOff>203200</xdr:colOff>
      <xdr:row>61</xdr:row>
      <xdr:rowOff>76475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43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61252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51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124608</xdr:rowOff>
    </xdr:from>
    <xdr:to>
      <xdr:col>64</xdr:col>
      <xdr:colOff>152400</xdr:colOff>
      <xdr:row>61</xdr:row>
      <xdr:rowOff>54758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41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39535</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497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単年度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の実質公債費比率を算定する際の分子にあたる数値が前年度と比較し</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4,050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千円減少し、分母にあたる数値が前年度と比較し</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14,732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千円増加したことにより、令和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単年度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の実質公債費率が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7.6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となったものの、３ヵ年平均をとる実質公債費比率は</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7.5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となった。</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分子の減少は、元利償還金の額のうち、臨時財政対策債が前年度と比較し</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19,872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千円減少したことが主な要因であり、分母の増加は標準財政規模から差し引く元利償還金に係る基準財政需要算入額</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臨時財政対策債償還費</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13,316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千円など</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が減少したことが主な要因である。</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85634</xdr:rowOff>
    </xdr:from>
    <xdr:to>
      <xdr:col>81</xdr:col>
      <xdr:colOff>44450</xdr:colOff>
      <xdr:row>40</xdr:row>
      <xdr:rowOff>127000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943634"/>
          <a:ext cx="8382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23585</xdr:rowOff>
    </xdr:from>
    <xdr:to>
      <xdr:col>77</xdr:col>
      <xdr:colOff>44450</xdr:colOff>
      <xdr:row>40</xdr:row>
      <xdr:rowOff>85634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881585"/>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132823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64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153670</xdr:rowOff>
    </xdr:from>
    <xdr:to>
      <xdr:col>72</xdr:col>
      <xdr:colOff>203200</xdr:colOff>
      <xdr:row>40</xdr:row>
      <xdr:rowOff>23585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840220"/>
          <a:ext cx="889000" cy="4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79846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93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139881</xdr:rowOff>
    </xdr:from>
    <xdr:to>
      <xdr:col>68</xdr:col>
      <xdr:colOff>152400</xdr:colOff>
      <xdr:row>39</xdr:row>
      <xdr:rowOff>153670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826431"/>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66057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92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45374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90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48277</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34834</xdr:rowOff>
    </xdr:from>
    <xdr:to>
      <xdr:col>77</xdr:col>
      <xdr:colOff>95250</xdr:colOff>
      <xdr:row>40</xdr:row>
      <xdr:rowOff>136434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89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121211</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9792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144235</xdr:rowOff>
    </xdr:from>
    <xdr:to>
      <xdr:col>73</xdr:col>
      <xdr:colOff>44450</xdr:colOff>
      <xdr:row>40</xdr:row>
      <xdr:rowOff>74385</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84562</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102870</xdr:rowOff>
    </xdr:from>
    <xdr:to>
      <xdr:col>68</xdr:col>
      <xdr:colOff>203200</xdr:colOff>
      <xdr:row>40</xdr:row>
      <xdr:rowOff>33020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43197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89081</xdr:rowOff>
    </xdr:from>
    <xdr:to>
      <xdr:col>64</xdr:col>
      <xdr:colOff>152400</xdr:colOff>
      <xdr:row>40</xdr:row>
      <xdr:rowOff>19231</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29408</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544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地方債借入額は前年度比で</a:t>
          </a:r>
          <a:r>
            <a:rPr kumimoji="1" lang="en-US" altLang="ja-JP" sz="1100">
              <a:latin typeface="ＭＳ Ｐゴシック" panose="020B0600070205080204" pitchFamily="50" charset="-128"/>
              <a:ea typeface="ＭＳ Ｐゴシック" panose="020B0600070205080204" pitchFamily="50" charset="-128"/>
            </a:rPr>
            <a:t>506,204</a:t>
          </a:r>
          <a:r>
            <a:rPr kumimoji="1" lang="ja-JP" altLang="en-US" sz="1100">
              <a:latin typeface="ＭＳ Ｐゴシック" panose="020B0600070205080204" pitchFamily="50" charset="-128"/>
              <a:ea typeface="ＭＳ Ｐゴシック" panose="020B0600070205080204" pitchFamily="50" charset="-128"/>
            </a:rPr>
            <a:t>千円減少しているものの、令和２年７月豪雨災害の復旧・復興事業に伴い災害前と比較すると依然として高い水準で推移している。また、各基金の積立額も前年度比で</a:t>
          </a:r>
          <a:r>
            <a:rPr kumimoji="1" lang="en-US" altLang="ja-JP" sz="1100">
              <a:latin typeface="ＭＳ Ｐゴシック" panose="020B0600070205080204" pitchFamily="50" charset="-128"/>
              <a:ea typeface="ＭＳ Ｐゴシック" panose="020B0600070205080204" pitchFamily="50" charset="-128"/>
            </a:rPr>
            <a:t>775,699</a:t>
          </a:r>
          <a:r>
            <a:rPr kumimoji="1" lang="ja-JP" altLang="en-US" sz="1100">
              <a:latin typeface="ＭＳ Ｐゴシック" panose="020B0600070205080204" pitchFamily="50" charset="-128"/>
              <a:ea typeface="ＭＳ Ｐゴシック" panose="020B0600070205080204" pitchFamily="50" charset="-128"/>
            </a:rPr>
            <a:t>千円の減少となった。しかし、積立総額が地方債借入額を上回っていることから、将来負担比率は算定されない状況が継続している。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復旧・復興事業が継続されるため、多額の事業費を要する事業の実施が見込まれる。それに伴い、地方債の借入額も増大することが予想される。将来的な財政負担に備えるため、適切な基金積立ても併せて実施していく必要があ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熊本県球磨村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2,648
2,644
207.58
7,338,466
6,756,427
278,309
2,380,698
6,041,131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は、定年引上げに伴う特例措置が適用されない年度（定年退職者の発生）にあたるため退職手当組合負担金が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大幅に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加えて、給与改定により常勤職員等の人件費も増加している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。今後も通常業務及び復興業務にかかる適切な人員配置及び人員の確保に努めていく。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35560</xdr:rowOff>
    </xdr:from>
    <xdr:to>
      <xdr:col>24</xdr:col>
      <xdr:colOff>25400</xdr:colOff>
      <xdr:row>37</xdr:row>
      <xdr:rowOff>115570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07760"/>
          <a:ext cx="8382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35560</xdr:rowOff>
    </xdr:from>
    <xdr:to>
      <xdr:col>19</xdr:col>
      <xdr:colOff>187325</xdr:colOff>
      <xdr:row>37</xdr:row>
      <xdr:rowOff>24130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0776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134620</xdr:rowOff>
    </xdr:from>
    <xdr:to>
      <xdr:col>15</xdr:col>
      <xdr:colOff>98425</xdr:colOff>
      <xdr:row>37</xdr:row>
      <xdr:rowOff>24130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068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134620</xdr:rowOff>
    </xdr:from>
    <xdr:to>
      <xdr:col>11</xdr:col>
      <xdr:colOff>9525</xdr:colOff>
      <xdr:row>37</xdr:row>
      <xdr:rowOff>31750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068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74947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36847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156210</xdr:rowOff>
    </xdr:from>
    <xdr:to>
      <xdr:col>20</xdr:col>
      <xdr:colOff>38100</xdr:colOff>
      <xdr:row>36</xdr:row>
      <xdr:rowOff>86360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96537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144780</xdr:rowOff>
    </xdr:from>
    <xdr:to>
      <xdr:col>15</xdr:col>
      <xdr:colOff>149225</xdr:colOff>
      <xdr:row>37</xdr:row>
      <xdr:rowOff>74930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59707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83820</xdr:rowOff>
    </xdr:from>
    <xdr:to>
      <xdr:col>11</xdr:col>
      <xdr:colOff>60325</xdr:colOff>
      <xdr:row>37</xdr:row>
      <xdr:rowOff>13970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170197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これまで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指定管理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運営していた一勝地交流センター</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かわせみ</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直営に移行し、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営業形態を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温泉のみ</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に縮小したことで、指定管理委託料が減少した。また、前年度に実施した令和２年７月豪雨の被災施設である「旧渡小学校」の校舎等解体工事が完了したことも、令和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年度の物件費の減少に起因している。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一方で、今後はシステムの標準化に伴い、システム使用料等のランニングコストが増加する見通しであり、注視が必要である。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104140</xdr:rowOff>
    </xdr:from>
    <xdr:to>
      <xdr:col>82</xdr:col>
      <xdr:colOff>107950</xdr:colOff>
      <xdr:row>14</xdr:row>
      <xdr:rowOff>149860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5044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103141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3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35560</xdr:rowOff>
    </xdr:from>
    <xdr:to>
      <xdr:col>78</xdr:col>
      <xdr:colOff>69850</xdr:colOff>
      <xdr:row>14</xdr:row>
      <xdr:rowOff>149860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4358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0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147574</xdr:rowOff>
    </xdr:from>
    <xdr:to>
      <xdr:col>73</xdr:col>
      <xdr:colOff>180975</xdr:colOff>
      <xdr:row>14</xdr:row>
      <xdr:rowOff>35560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37642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147574</xdr:rowOff>
    </xdr:from>
    <xdr:to>
      <xdr:col>69</xdr:col>
      <xdr:colOff>92075</xdr:colOff>
      <xdr:row>14</xdr:row>
      <xdr:rowOff>104140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37642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93997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9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155973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21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53340</xdr:rowOff>
    </xdr:from>
    <xdr:to>
      <xdr:col>82</xdr:col>
      <xdr:colOff>158750</xdr:colOff>
      <xdr:row>14</xdr:row>
      <xdr:rowOff>154940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5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69867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29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99060</xdr:rowOff>
    </xdr:from>
    <xdr:to>
      <xdr:col>78</xdr:col>
      <xdr:colOff>120650</xdr:colOff>
      <xdr:row>15</xdr:row>
      <xdr:rowOff>29210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39387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68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156210</xdr:rowOff>
    </xdr:from>
    <xdr:to>
      <xdr:col>74</xdr:col>
      <xdr:colOff>31750</xdr:colOff>
      <xdr:row>14</xdr:row>
      <xdr:rowOff>86360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96537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15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96774</xdr:rowOff>
    </xdr:from>
    <xdr:to>
      <xdr:col>69</xdr:col>
      <xdr:colOff>142875</xdr:colOff>
      <xdr:row>14</xdr:row>
      <xdr:rowOff>26924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2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37101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094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53340</xdr:rowOff>
    </xdr:from>
    <xdr:to>
      <xdr:col>65</xdr:col>
      <xdr:colOff>53975</xdr:colOff>
      <xdr:row>14</xdr:row>
      <xdr:rowOff>154940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5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139717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54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出生児の減少に伴い保育所運営費が減少した。また、子ども医療費について過疎対策事業債</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ソフト</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を充当しており、臨時的経費の取り扱いとなったため減少した。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今後は、少子高齢化に加え、高齢者も高止まりが続く見込みであるため、扶助費は緩やかに減少していくことが予想される。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149860</xdr:rowOff>
    </xdr:from>
    <xdr:to>
      <xdr:col>24</xdr:col>
      <xdr:colOff>25400</xdr:colOff>
      <xdr:row>59</xdr:row>
      <xdr:rowOff>138430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3987800" y="1009396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161307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59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58420</xdr:rowOff>
    </xdr:from>
    <xdr:to>
      <xdr:col>19</xdr:col>
      <xdr:colOff>187325</xdr:colOff>
      <xdr:row>59</xdr:row>
      <xdr:rowOff>138430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098800" y="1000252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107967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115570</xdr:rowOff>
    </xdr:from>
    <xdr:to>
      <xdr:col>15</xdr:col>
      <xdr:colOff>98425</xdr:colOff>
      <xdr:row>58</xdr:row>
      <xdr:rowOff>58420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209800" y="98882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85107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115570</xdr:rowOff>
    </xdr:from>
    <xdr:to>
      <xdr:col>11</xdr:col>
      <xdr:colOff>9525</xdr:colOff>
      <xdr:row>60</xdr:row>
      <xdr:rowOff>149860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1320800" y="9888220"/>
          <a:ext cx="889000" cy="548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62247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85107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99060</xdr:rowOff>
    </xdr:from>
    <xdr:to>
      <xdr:col>24</xdr:col>
      <xdr:colOff>76200</xdr:colOff>
      <xdr:row>59</xdr:row>
      <xdr:rowOff>29210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71137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87630</xdr:rowOff>
    </xdr:from>
    <xdr:to>
      <xdr:col>20</xdr:col>
      <xdr:colOff>38100</xdr:colOff>
      <xdr:row>60</xdr:row>
      <xdr:rowOff>17780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2557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1028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7620</xdr:rowOff>
    </xdr:from>
    <xdr:to>
      <xdr:col>15</xdr:col>
      <xdr:colOff>149225</xdr:colOff>
      <xdr:row>58</xdr:row>
      <xdr:rowOff>109220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93997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64770</xdr:rowOff>
    </xdr:from>
    <xdr:to>
      <xdr:col>11</xdr:col>
      <xdr:colOff>60325</xdr:colOff>
      <xdr:row>57</xdr:row>
      <xdr:rowOff>166370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151147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99060</xdr:rowOff>
    </xdr:from>
    <xdr:to>
      <xdr:col>6</xdr:col>
      <xdr:colOff>171450</xdr:colOff>
      <xdr:row>61</xdr:row>
      <xdr:rowOff>29210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1038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13987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1047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繰出金（全体）が</a:t>
          </a:r>
          <a:r>
            <a:rPr kumimoji="1" lang="en-US" altLang="ja-JP" sz="1200">
              <a:latin typeface="ＭＳ Ｐゴシック" panose="020B0600070205080204" pitchFamily="50" charset="-128"/>
              <a:ea typeface="ＭＳ Ｐゴシック" panose="020B0600070205080204" pitchFamily="50" charset="-128"/>
            </a:rPr>
            <a:t>1.1</a:t>
          </a:r>
          <a:r>
            <a:rPr kumimoji="1" lang="ja-JP" altLang="en-US" sz="1200">
              <a:latin typeface="ＭＳ Ｐゴシック" panose="020B0600070205080204" pitchFamily="50" charset="-128"/>
              <a:ea typeface="ＭＳ Ｐゴシック" panose="020B0600070205080204" pitchFamily="50" charset="-128"/>
            </a:rPr>
            <a:t>ポイント減少した要因は、後期高齢者特別会計の療養給付費負担金、及び介護保険特別会計繰出金（事務費）が減少したことである。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なお、簡易水道事業については、配水管の耐震化工事に加え、新集落での配水管敷設工事により繰出金が増加している。国県補助金を最大限活用するとともに、後年度の交付税措置が有利な起債を充当することで、一般会計からの繰出金抑制に努め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153670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84250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54627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100330</xdr:rowOff>
    </xdr:from>
    <xdr:to>
      <xdr:col>78</xdr:col>
      <xdr:colOff>69850</xdr:colOff>
      <xdr:row>57</xdr:row>
      <xdr:rowOff>153670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98729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138447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56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92710</xdr:rowOff>
    </xdr:from>
    <xdr:to>
      <xdr:col>73</xdr:col>
      <xdr:colOff>180975</xdr:colOff>
      <xdr:row>57</xdr:row>
      <xdr:rowOff>100330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8653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92710</xdr:rowOff>
    </xdr:from>
    <xdr:to>
      <xdr:col>69</xdr:col>
      <xdr:colOff>92075</xdr:colOff>
      <xdr:row>57</xdr:row>
      <xdr:rowOff>161290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8653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147337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102870</xdr:rowOff>
    </xdr:from>
    <xdr:to>
      <xdr:col>78</xdr:col>
      <xdr:colOff>120650</xdr:colOff>
      <xdr:row>58</xdr:row>
      <xdr:rowOff>33020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17797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961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49530</xdr:rowOff>
    </xdr:from>
    <xdr:to>
      <xdr:col>74</xdr:col>
      <xdr:colOff>31750</xdr:colOff>
      <xdr:row>57</xdr:row>
      <xdr:rowOff>151130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161307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41910</xdr:rowOff>
    </xdr:from>
    <xdr:to>
      <xdr:col>69</xdr:col>
      <xdr:colOff>142875</xdr:colOff>
      <xdr:row>57</xdr:row>
      <xdr:rowOff>143510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110490</xdr:rowOff>
    </xdr:from>
    <xdr:to>
      <xdr:col>65</xdr:col>
      <xdr:colOff>53975</xdr:colOff>
      <xdr:row>58</xdr:row>
      <xdr:rowOff>40640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50817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65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年度は、森林環境整備事業補助金や人吉下球磨消防組合負担金、社会福祉協議会助成金等の歳出が増加した。これに伴い、指標は前年度比で</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人吉球磨広域行政組合負担金（ごみ処理費）については、次期ごみ処理施設の建設事業に伴う負担額の仮計算が提示されている。今後、財政に与える影響が極めて大きいと予想されるため、状況を厳しく注視し、中長期財政の見通しへの反映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152146</xdr:rowOff>
    </xdr:from>
    <xdr:to>
      <xdr:col>82</xdr:col>
      <xdr:colOff>107950</xdr:colOff>
      <xdr:row>36</xdr:row>
      <xdr:rowOff>53848</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6152896"/>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152146</xdr:rowOff>
    </xdr:from>
    <xdr:to>
      <xdr:col>78</xdr:col>
      <xdr:colOff>69850</xdr:colOff>
      <xdr:row>35</xdr:row>
      <xdr:rowOff>152146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82800" y="61528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152146</xdr:rowOff>
    </xdr:from>
    <xdr:to>
      <xdr:col>73</xdr:col>
      <xdr:colOff>180975</xdr:colOff>
      <xdr:row>35</xdr:row>
      <xdr:rowOff>161290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3893800" y="61528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158005</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161290</xdr:rowOff>
    </xdr:from>
    <xdr:to>
      <xdr:col>69</xdr:col>
      <xdr:colOff>92075</xdr:colOff>
      <xdr:row>36</xdr:row>
      <xdr:rowOff>58420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004800" y="61620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135145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xdr:rowOff>
    </xdr:from>
    <xdr:to>
      <xdr:col>82</xdr:col>
      <xdr:colOff>158750</xdr:colOff>
      <xdr:row>36</xdr:row>
      <xdr:rowOff>104648</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19575</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602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101346</xdr:rowOff>
    </xdr:from>
    <xdr:to>
      <xdr:col>78</xdr:col>
      <xdr:colOff>120650</xdr:colOff>
      <xdr:row>36</xdr:row>
      <xdr:rowOff>31496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41673</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5870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101346</xdr:rowOff>
    </xdr:from>
    <xdr:to>
      <xdr:col>74</xdr:col>
      <xdr:colOff>31750</xdr:colOff>
      <xdr:row>36</xdr:row>
      <xdr:rowOff>31496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41673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110490</xdr:rowOff>
    </xdr:from>
    <xdr:to>
      <xdr:col>69</xdr:col>
      <xdr:colOff>142875</xdr:colOff>
      <xdr:row>36</xdr:row>
      <xdr:rowOff>40640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50817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xdr:rowOff>
    </xdr:from>
    <xdr:to>
      <xdr:col>65</xdr:col>
      <xdr:colOff>53975</xdr:colOff>
      <xdr:row>36</xdr:row>
      <xdr:rowOff>109220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119397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臨時財政対策債の元金償還金が前年度比</a:t>
          </a:r>
          <a:r>
            <a:rPr kumimoji="1" lang="en-US" altLang="ja-JP" sz="1300">
              <a:latin typeface="ＭＳ Ｐゴシック" panose="020B0600070205080204" pitchFamily="50" charset="-128"/>
              <a:ea typeface="ＭＳ Ｐゴシック" panose="020B0600070205080204" pitchFamily="50" charset="-128"/>
            </a:rPr>
            <a:t>19,560</a:t>
          </a:r>
          <a:r>
            <a:rPr kumimoji="1" lang="ja-JP" altLang="en-US" sz="1300">
              <a:latin typeface="ＭＳ Ｐゴシック" panose="020B0600070205080204" pitchFamily="50" charset="-128"/>
              <a:ea typeface="ＭＳ Ｐゴシック" panose="020B0600070205080204" pitchFamily="50" charset="-128"/>
            </a:rPr>
            <a:t>千円減少したことに伴い、経常一般公債費が減少した。今後は、令和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月豪雨災害復旧・復興関連の元利償還金の</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据置期間が</a:t>
          </a:r>
          <a:r>
            <a:rPr kumimoji="1" lang="ja-JP" altLang="en-US" sz="1300">
              <a:latin typeface="ＭＳ Ｐゴシック" panose="020B0600070205080204" pitchFamily="50" charset="-128"/>
              <a:ea typeface="ＭＳ Ｐゴシック" panose="020B0600070205080204" pitchFamily="50" charset="-128"/>
            </a:rPr>
            <a:t>終了した起債により公債費が増加する見込みであるため、基金残高や中長期財政の見通しを踏まえつつ、交付税措置率が有利な地方債を優先するなど計画的な公債費管理に努める。</a:t>
          </a: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119380</xdr:rowOff>
    </xdr:from>
    <xdr:to>
      <xdr:col>24</xdr:col>
      <xdr:colOff>25400</xdr:colOff>
      <xdr:row>76</xdr:row>
      <xdr:rowOff>157480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987800" y="131495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73677</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2932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111761</xdr:rowOff>
    </xdr:from>
    <xdr:to>
      <xdr:col>19</xdr:col>
      <xdr:colOff>187325</xdr:colOff>
      <xdr:row>76</xdr:row>
      <xdr:rowOff>157480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098800" y="131419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27957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69850</xdr:rowOff>
    </xdr:from>
    <xdr:to>
      <xdr:col>15</xdr:col>
      <xdr:colOff>98425</xdr:colOff>
      <xdr:row>76</xdr:row>
      <xdr:rowOff>111761</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2209800" y="131000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69850</xdr:rowOff>
    </xdr:from>
    <xdr:to>
      <xdr:col>11</xdr:col>
      <xdr:colOff>9525</xdr:colOff>
      <xdr:row>76</xdr:row>
      <xdr:rowOff>85089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1320800" y="131000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139716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68580</xdr:rowOff>
    </xdr:from>
    <xdr:to>
      <xdr:col>24</xdr:col>
      <xdr:colOff>76200</xdr:colOff>
      <xdr:row>76</xdr:row>
      <xdr:rowOff>170180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40657</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106680</xdr:rowOff>
    </xdr:from>
    <xdr:to>
      <xdr:col>20</xdr:col>
      <xdr:colOff>38100</xdr:colOff>
      <xdr:row>77</xdr:row>
      <xdr:rowOff>36830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21607</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60961</xdr:rowOff>
    </xdr:from>
    <xdr:to>
      <xdr:col>15</xdr:col>
      <xdr:colOff>149225</xdr:colOff>
      <xdr:row>76</xdr:row>
      <xdr:rowOff>162561</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147338</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19050</xdr:rowOff>
    </xdr:from>
    <xdr:to>
      <xdr:col>11</xdr:col>
      <xdr:colOff>60325</xdr:colOff>
      <xdr:row>76</xdr:row>
      <xdr:rowOff>120650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105427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13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経常収支比率は、前年度から</a:t>
          </a:r>
          <a:r>
            <a:rPr kumimoji="1" lang="en-US" altLang="ja-JP" sz="1100">
              <a:latin typeface="ＭＳ Ｐゴシック" panose="020B0600070205080204" pitchFamily="50" charset="-128"/>
              <a:ea typeface="ＭＳ Ｐゴシック" panose="020B0600070205080204" pitchFamily="50" charset="-128"/>
            </a:rPr>
            <a:t>2.1</a:t>
          </a:r>
          <a:r>
            <a:rPr kumimoji="1" lang="ja-JP" altLang="en-US" sz="1100">
              <a:latin typeface="ＭＳ Ｐゴシック" panose="020B0600070205080204" pitchFamily="50" charset="-128"/>
              <a:ea typeface="ＭＳ Ｐゴシック" panose="020B0600070205080204" pitchFamily="50" charset="-128"/>
            </a:rPr>
            <a:t>ポイント上昇した。これは、分母の経常一般財源等の伸びを、分子の経常経費充当一般財源等（</a:t>
          </a:r>
          <a:r>
            <a:rPr kumimoji="1" lang="en-US" altLang="ja-JP" sz="1100">
              <a:latin typeface="ＭＳ Ｐゴシック" panose="020B0600070205080204" pitchFamily="50" charset="-128"/>
              <a:ea typeface="ＭＳ Ｐゴシック" panose="020B0600070205080204" pitchFamily="50" charset="-128"/>
            </a:rPr>
            <a:t>42,851</a:t>
          </a:r>
          <a:r>
            <a:rPr kumimoji="1" lang="ja-JP" altLang="en-US" sz="1100">
              <a:latin typeface="ＭＳ Ｐゴシック" panose="020B0600070205080204" pitchFamily="50" charset="-128"/>
              <a:ea typeface="ＭＳ Ｐゴシック" panose="020B0600070205080204" pitchFamily="50" charset="-128"/>
            </a:rPr>
            <a:t>千円）が大きく上回ったことが要因である。主な理由は、人件費の大幅な増にある。具体的には、定年引上げの経過措置期間外となり、退職者の発生で、退職手当組合負担金が急増した。加えて、給与改定により常勤職員等の人件費も底上げされた。これらの要因により義務的経費が膨らんだものの、公債費を除いた比率は</a:t>
          </a:r>
          <a:r>
            <a:rPr kumimoji="1" lang="en-US" altLang="ja-JP" sz="1100">
              <a:latin typeface="ＭＳ Ｐゴシック" panose="020B0600070205080204" pitchFamily="50" charset="-128"/>
              <a:ea typeface="ＭＳ Ｐゴシック" panose="020B0600070205080204" pitchFamily="50" charset="-128"/>
            </a:rPr>
            <a:t>65.1</a:t>
          </a:r>
          <a:r>
            <a:rPr kumimoji="1" lang="ja-JP" altLang="en-US" sz="1100">
              <a:latin typeface="ＭＳ Ｐゴシック" panose="020B0600070205080204" pitchFamily="50" charset="-128"/>
              <a:ea typeface="ＭＳ Ｐゴシック" panose="020B0600070205080204" pitchFamily="50" charset="-128"/>
            </a:rPr>
            <a:t>ポイントに留まっており、財政の弾力性は一定程度確保されている状況である。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149861</xdr:rowOff>
    </xdr:from>
    <xdr:to>
      <xdr:col>82</xdr:col>
      <xdr:colOff>107950</xdr:colOff>
      <xdr:row>77</xdr:row>
      <xdr:rowOff>74422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5671800" y="13180061"/>
          <a:ext cx="838200" cy="9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49276</xdr:rowOff>
    </xdr:from>
    <xdr:to>
      <xdr:col>78</xdr:col>
      <xdr:colOff>69850</xdr:colOff>
      <xdr:row>76</xdr:row>
      <xdr:rowOff>149861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82800" y="13079476"/>
          <a:ext cx="889000" cy="10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155719</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106426</xdr:rowOff>
    </xdr:from>
    <xdr:to>
      <xdr:col>73</xdr:col>
      <xdr:colOff>180975</xdr:colOff>
      <xdr:row>76</xdr:row>
      <xdr:rowOff>49276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893800" y="12965176"/>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106426</xdr:rowOff>
    </xdr:from>
    <xdr:to>
      <xdr:col>69</xdr:col>
      <xdr:colOff>92075</xdr:colOff>
      <xdr:row>77</xdr:row>
      <xdr:rowOff>152146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2965176"/>
          <a:ext cx="889000" cy="38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9414</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20845</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23622</xdr:rowOff>
    </xdr:from>
    <xdr:to>
      <xdr:col>82</xdr:col>
      <xdr:colOff>158750</xdr:colOff>
      <xdr:row>77</xdr:row>
      <xdr:rowOff>125222</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40149</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07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99061</xdr:rowOff>
    </xdr:from>
    <xdr:to>
      <xdr:col>78</xdr:col>
      <xdr:colOff>120650</xdr:colOff>
      <xdr:row>77</xdr:row>
      <xdr:rowOff>29211</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39387</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89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169926</xdr:rowOff>
    </xdr:from>
    <xdr:to>
      <xdr:col>74</xdr:col>
      <xdr:colOff>31750</xdr:colOff>
      <xdr:row>76</xdr:row>
      <xdr:rowOff>100076</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110253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55626</xdr:rowOff>
    </xdr:from>
    <xdr:to>
      <xdr:col>69</xdr:col>
      <xdr:colOff>142875</xdr:colOff>
      <xdr:row>75</xdr:row>
      <xdr:rowOff>157226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167403</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68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101346</xdr:rowOff>
    </xdr:from>
    <xdr:to>
      <xdr:col>65</xdr:col>
      <xdr:colOff>53975</xdr:colOff>
      <xdr:row>78</xdr:row>
      <xdr:rowOff>31496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41673</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熊本県球磨村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114368</xdr:rowOff>
    </xdr:from>
    <xdr:to>
      <xdr:col>29</xdr:col>
      <xdr:colOff>127000</xdr:colOff>
      <xdr:row>17</xdr:row>
      <xdr:rowOff>3409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905193"/>
          <a:ext cx="647700" cy="604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165667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5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143756</xdr:rowOff>
    </xdr:from>
    <xdr:to>
      <xdr:col>26</xdr:col>
      <xdr:colOff>50800</xdr:colOff>
      <xdr:row>17</xdr:row>
      <xdr:rowOff>3409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a:off x="4305300" y="2934581"/>
          <a:ext cx="698500" cy="311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154889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17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143756</xdr:rowOff>
    </xdr:from>
    <xdr:to>
      <xdr:col>22</xdr:col>
      <xdr:colOff>114300</xdr:colOff>
      <xdr:row>16</xdr:row>
      <xdr:rowOff>145549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2934581"/>
          <a:ext cx="698500" cy="17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24078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157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145549</xdr:rowOff>
    </xdr:from>
    <xdr:to>
      <xdr:col>18</xdr:col>
      <xdr:colOff>177800</xdr:colOff>
      <xdr:row>17</xdr:row>
      <xdr:rowOff>110291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2936374"/>
          <a:ext cx="698500" cy="1361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44025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17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30206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163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63568</xdr:rowOff>
    </xdr:from>
    <xdr:to>
      <xdr:col>29</xdr:col>
      <xdr:colOff>177800</xdr:colOff>
      <xdr:row>16</xdr:row>
      <xdr:rowOff>165168</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854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80095</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69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124059</xdr:rowOff>
    </xdr:from>
    <xdr:to>
      <xdr:col>26</xdr:col>
      <xdr:colOff>101600</xdr:colOff>
      <xdr:row>17</xdr:row>
      <xdr:rowOff>54209</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9148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64386</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683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92956</xdr:rowOff>
    </xdr:from>
    <xdr:to>
      <xdr:col>22</xdr:col>
      <xdr:colOff>165100</xdr:colOff>
      <xdr:row>17</xdr:row>
      <xdr:rowOff>23106</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8837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33283</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652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94749</xdr:rowOff>
    </xdr:from>
    <xdr:to>
      <xdr:col>19</xdr:col>
      <xdr:colOff>38100</xdr:colOff>
      <xdr:row>17</xdr:row>
      <xdr:rowOff>24899</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8855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35076</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65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59491</xdr:rowOff>
    </xdr:from>
    <xdr:to>
      <xdr:col>15</xdr:col>
      <xdr:colOff>101600</xdr:colOff>
      <xdr:row>17</xdr:row>
      <xdr:rowOff>161091</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0217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171268</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790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65667</xdr:rowOff>
    </xdr:from>
    <xdr:to>
      <xdr:col>29</xdr:col>
      <xdr:colOff>127000</xdr:colOff>
      <xdr:row>36</xdr:row>
      <xdr:rowOff>74547</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7018917"/>
          <a:ext cx="647700" cy="88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78018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7031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74547</xdr:rowOff>
    </xdr:from>
    <xdr:to>
      <xdr:col>26</xdr:col>
      <xdr:colOff>50800</xdr:colOff>
      <xdr:row>36</xdr:row>
      <xdr:rowOff>123496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7027797"/>
          <a:ext cx="698500" cy="489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3266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7127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123496</xdr:rowOff>
    </xdr:from>
    <xdr:to>
      <xdr:col>22</xdr:col>
      <xdr:colOff>114300</xdr:colOff>
      <xdr:row>37</xdr:row>
      <xdr:rowOff>5356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7076746"/>
          <a:ext cx="698500" cy="533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50175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717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5356</xdr:rowOff>
    </xdr:from>
    <xdr:to>
      <xdr:col>18</xdr:col>
      <xdr:colOff>177800</xdr:colOff>
      <xdr:row>37</xdr:row>
      <xdr:rowOff>64958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7130056"/>
          <a:ext cx="698500" cy="596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68063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719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273531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88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14867</xdr:rowOff>
    </xdr:from>
    <xdr:to>
      <xdr:col>29</xdr:col>
      <xdr:colOff>177800</xdr:colOff>
      <xdr:row>36</xdr:row>
      <xdr:rowOff>116467</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9681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202844</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813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23747</xdr:rowOff>
    </xdr:from>
    <xdr:to>
      <xdr:col>26</xdr:col>
      <xdr:colOff>101600</xdr:colOff>
      <xdr:row>36</xdr:row>
      <xdr:rowOff>125347</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976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135524</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7458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72696</xdr:rowOff>
    </xdr:from>
    <xdr:to>
      <xdr:col>22</xdr:col>
      <xdr:colOff>165100</xdr:colOff>
      <xdr:row>37</xdr:row>
      <xdr:rowOff>2846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70259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184473</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794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126006</xdr:rowOff>
    </xdr:from>
    <xdr:to>
      <xdr:col>19</xdr:col>
      <xdr:colOff>38100</xdr:colOff>
      <xdr:row>37</xdr:row>
      <xdr:rowOff>56156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7079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237783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84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14158</xdr:rowOff>
    </xdr:from>
    <xdr:to>
      <xdr:col>15</xdr:col>
      <xdr:colOff>101600</xdr:colOff>
      <xdr:row>37</xdr:row>
      <xdr:rowOff>115758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71388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100535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7225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熊本県球磨村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2,648
2,644
207.58
7,338,466
6,756,427
278,309
2,380,698
6,041,131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7620</xdr:rowOff>
    </xdr:from>
    <xdr:to>
      <xdr:col>24</xdr:col>
      <xdr:colOff>63500</xdr:colOff>
      <xdr:row>36</xdr:row>
      <xdr:rowOff>76481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179820"/>
          <a:ext cx="838200" cy="6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29351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01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17887</xdr:rowOff>
    </xdr:from>
    <xdr:to>
      <xdr:col>19</xdr:col>
      <xdr:colOff>177800</xdr:colOff>
      <xdr:row>36</xdr:row>
      <xdr:rowOff>76481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190087"/>
          <a:ext cx="889000" cy="5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15229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358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17887</xdr:rowOff>
    </xdr:from>
    <xdr:to>
      <xdr:col>15</xdr:col>
      <xdr:colOff>50800</xdr:colOff>
      <xdr:row>36</xdr:row>
      <xdr:rowOff>37325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190087"/>
          <a:ext cx="889000" cy="19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44170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38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37325</xdr:rowOff>
    </xdr:from>
    <xdr:to>
      <xdr:col>10</xdr:col>
      <xdr:colOff>114300</xdr:colOff>
      <xdr:row>36</xdr:row>
      <xdr:rowOff>150048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209525"/>
          <a:ext cx="889000" cy="112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58225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0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48805</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392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128270</xdr:rowOff>
    </xdr:from>
    <xdr:to>
      <xdr:col>24</xdr:col>
      <xdr:colOff>114300</xdr:colOff>
      <xdr:row>36</xdr:row>
      <xdr:rowOff>58420</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151147</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980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25681</xdr:rowOff>
    </xdr:from>
    <xdr:to>
      <xdr:col>20</xdr:col>
      <xdr:colOff>38100</xdr:colOff>
      <xdr:row>36</xdr:row>
      <xdr:rowOff>127281</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19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143808</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973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138537</xdr:rowOff>
    </xdr:from>
    <xdr:to>
      <xdr:col>15</xdr:col>
      <xdr:colOff>101600</xdr:colOff>
      <xdr:row>36</xdr:row>
      <xdr:rowOff>68687</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139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85214</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914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157975</xdr:rowOff>
    </xdr:from>
    <xdr:to>
      <xdr:col>10</xdr:col>
      <xdr:colOff>165100</xdr:colOff>
      <xdr:row>36</xdr:row>
      <xdr:rowOff>88125</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15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104652</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933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99248</xdr:rowOff>
    </xdr:from>
    <xdr:to>
      <xdr:col>6</xdr:col>
      <xdr:colOff>38100</xdr:colOff>
      <xdr:row>37</xdr:row>
      <xdr:rowOff>29398</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7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45925</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046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144956</xdr:rowOff>
    </xdr:from>
    <xdr:to>
      <xdr:col>24</xdr:col>
      <xdr:colOff>63500</xdr:colOff>
      <xdr:row>56</xdr:row>
      <xdr:rowOff>161262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746156"/>
          <a:ext cx="838200" cy="1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120209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1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144956</xdr:rowOff>
    </xdr:from>
    <xdr:to>
      <xdr:col>19</xdr:col>
      <xdr:colOff>177800</xdr:colOff>
      <xdr:row>57</xdr:row>
      <xdr:rowOff>40759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46156"/>
          <a:ext cx="889000" cy="67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97187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9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45034</xdr:rowOff>
    </xdr:from>
    <xdr:to>
      <xdr:col>15</xdr:col>
      <xdr:colOff>50800</xdr:colOff>
      <xdr:row>57</xdr:row>
      <xdr:rowOff>40759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8960434"/>
          <a:ext cx="889000" cy="852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109218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81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45034</xdr:rowOff>
    </xdr:from>
    <xdr:to>
      <xdr:col>10</xdr:col>
      <xdr:colOff>114300</xdr:colOff>
      <xdr:row>55</xdr:row>
      <xdr:rowOff>31722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8960434"/>
          <a:ext cx="889000" cy="50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123513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89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152768</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25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110462</xdr:rowOff>
    </xdr:from>
    <xdr:to>
      <xdr:col>24</xdr:col>
      <xdr:colOff>114300</xdr:colOff>
      <xdr:row>57</xdr:row>
      <xdr:rowOff>40612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11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133339</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63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94156</xdr:rowOff>
    </xdr:from>
    <xdr:to>
      <xdr:col>20</xdr:col>
      <xdr:colOff>38100</xdr:colOff>
      <xdr:row>57</xdr:row>
      <xdr:rowOff>24306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9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40833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70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161409</xdr:rowOff>
    </xdr:from>
    <xdr:to>
      <xdr:col>15</xdr:col>
      <xdr:colOff>101600</xdr:colOff>
      <xdr:row>57</xdr:row>
      <xdr:rowOff>91559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6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108086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53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51</xdr:row>
      <xdr:rowOff>165684</xdr:rowOff>
    </xdr:from>
    <xdr:to>
      <xdr:col>10</xdr:col>
      <xdr:colOff>165100</xdr:colOff>
      <xdr:row>52</xdr:row>
      <xdr:rowOff>95834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890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50</xdr:row>
      <xdr:rowOff>112361</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8684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152372</xdr:rowOff>
    </xdr:from>
    <xdr:to>
      <xdr:col>6</xdr:col>
      <xdr:colOff>38100</xdr:colOff>
      <xdr:row>55</xdr:row>
      <xdr:rowOff>82522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41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99049</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185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54725</xdr:rowOff>
    </xdr:from>
    <xdr:to>
      <xdr:col>24</xdr:col>
      <xdr:colOff>63500</xdr:colOff>
      <xdr:row>78</xdr:row>
      <xdr:rowOff>56124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427825"/>
          <a:ext cx="838200" cy="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124423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2983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54725</xdr:rowOff>
    </xdr:from>
    <xdr:to>
      <xdr:col>19</xdr:col>
      <xdr:colOff>177800</xdr:colOff>
      <xdr:row>78</xdr:row>
      <xdr:rowOff>57550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27825"/>
          <a:ext cx="889000" cy="2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135238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299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57550</xdr:rowOff>
    </xdr:from>
    <xdr:to>
      <xdr:col>15</xdr:col>
      <xdr:colOff>50800</xdr:colOff>
      <xdr:row>78</xdr:row>
      <xdr:rowOff>65441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30650"/>
          <a:ext cx="889000" cy="7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140668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299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65441</xdr:rowOff>
    </xdr:from>
    <xdr:to>
      <xdr:col>10</xdr:col>
      <xdr:colOff>114300</xdr:colOff>
      <xdr:row>78</xdr:row>
      <xdr:rowOff>72940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38541"/>
          <a:ext cx="889000" cy="7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143851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0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129193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298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5324</xdr:rowOff>
    </xdr:from>
    <xdr:to>
      <xdr:col>24</xdr:col>
      <xdr:colOff>114300</xdr:colOff>
      <xdr:row>78</xdr:row>
      <xdr:rowOff>106924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7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91701</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93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3925</xdr:rowOff>
    </xdr:from>
    <xdr:to>
      <xdr:col>20</xdr:col>
      <xdr:colOff>38100</xdr:colOff>
      <xdr:row>78</xdr:row>
      <xdr:rowOff>105525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7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96652</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6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6750</xdr:rowOff>
    </xdr:from>
    <xdr:to>
      <xdr:col>15</xdr:col>
      <xdr:colOff>101600</xdr:colOff>
      <xdr:row>78</xdr:row>
      <xdr:rowOff>108350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7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99477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7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14641</xdr:rowOff>
    </xdr:from>
    <xdr:to>
      <xdr:col>10</xdr:col>
      <xdr:colOff>165100</xdr:colOff>
      <xdr:row>78</xdr:row>
      <xdr:rowOff>116241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8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107368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8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22140</xdr:rowOff>
    </xdr:from>
    <xdr:to>
      <xdr:col>6</xdr:col>
      <xdr:colOff>38100</xdr:colOff>
      <xdr:row>78</xdr:row>
      <xdr:rowOff>123740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9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114867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8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151557</xdr:rowOff>
    </xdr:from>
    <xdr:to>
      <xdr:col>24</xdr:col>
      <xdr:colOff>62865</xdr:colOff>
      <xdr:row>97</xdr:row>
      <xdr:rowOff>146650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753507"/>
          <a:ext cx="1270" cy="1023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150477</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781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146650</xdr:rowOff>
    </xdr:from>
    <xdr:to>
      <xdr:col>24</xdr:col>
      <xdr:colOff>152400</xdr:colOff>
      <xdr:row>97</xdr:row>
      <xdr:rowOff>146650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777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98234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528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151557</xdr:rowOff>
    </xdr:from>
    <xdr:to>
      <xdr:col>24</xdr:col>
      <xdr:colOff>152400</xdr:colOff>
      <xdr:row>91</xdr:row>
      <xdr:rowOff>151557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753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73261</xdr:rowOff>
    </xdr:from>
    <xdr:to>
      <xdr:col>24</xdr:col>
      <xdr:colOff>63500</xdr:colOff>
      <xdr:row>92</xdr:row>
      <xdr:rowOff>122501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5846661"/>
          <a:ext cx="838200" cy="4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136851</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531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158424</xdr:rowOff>
    </xdr:from>
    <xdr:to>
      <xdr:col>24</xdr:col>
      <xdr:colOff>114300</xdr:colOff>
      <xdr:row>95</xdr:row>
      <xdr:rowOff>88574</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74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71318</xdr:rowOff>
    </xdr:from>
    <xdr:to>
      <xdr:col>19</xdr:col>
      <xdr:colOff>177800</xdr:colOff>
      <xdr:row>92</xdr:row>
      <xdr:rowOff>122501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5844718"/>
          <a:ext cx="889000" cy="5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135</xdr:rowOff>
    </xdr:from>
    <xdr:to>
      <xdr:col>20</xdr:col>
      <xdr:colOff>38100</xdr:colOff>
      <xdr:row>95</xdr:row>
      <xdr:rowOff>101735</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8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92862</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8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39497</xdr:rowOff>
    </xdr:from>
    <xdr:to>
      <xdr:col>15</xdr:col>
      <xdr:colOff>50800</xdr:colOff>
      <xdr:row>92</xdr:row>
      <xdr:rowOff>71318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5469997"/>
          <a:ext cx="889000" cy="374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76105</xdr:rowOff>
    </xdr:from>
    <xdr:to>
      <xdr:col>15</xdr:col>
      <xdr:colOff>101600</xdr:colOff>
      <xdr:row>96</xdr:row>
      <xdr:rowOff>6255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6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168832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56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39497</xdr:rowOff>
    </xdr:from>
    <xdr:to>
      <xdr:col>10</xdr:col>
      <xdr:colOff>114300</xdr:colOff>
      <xdr:row>92</xdr:row>
      <xdr:rowOff>62342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5469997"/>
          <a:ext cx="889000" cy="36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11801</xdr:rowOff>
    </xdr:from>
    <xdr:to>
      <xdr:col>10</xdr:col>
      <xdr:colOff>165100</xdr:colOff>
      <xdr:row>95</xdr:row>
      <xdr:rowOff>113401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9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104528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9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164224</xdr:rowOff>
    </xdr:from>
    <xdr:to>
      <xdr:col>6</xdr:col>
      <xdr:colOff>38100</xdr:colOff>
      <xdr:row>96</xdr:row>
      <xdr:rowOff>94374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5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85501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4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22461</xdr:rowOff>
    </xdr:from>
    <xdr:to>
      <xdr:col>24</xdr:col>
      <xdr:colOff>114300</xdr:colOff>
      <xdr:row>92</xdr:row>
      <xdr:rowOff>124061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579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108838</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710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71701</xdr:rowOff>
    </xdr:from>
    <xdr:to>
      <xdr:col>20</xdr:col>
      <xdr:colOff>38100</xdr:colOff>
      <xdr:row>93</xdr:row>
      <xdr:rowOff>1851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5845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18378</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5620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20518</xdr:rowOff>
    </xdr:from>
    <xdr:to>
      <xdr:col>15</xdr:col>
      <xdr:colOff>101600</xdr:colOff>
      <xdr:row>92</xdr:row>
      <xdr:rowOff>122118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5793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138645</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5569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89</xdr:row>
      <xdr:rowOff>160147</xdr:rowOff>
    </xdr:from>
    <xdr:to>
      <xdr:col>10</xdr:col>
      <xdr:colOff>165100</xdr:colOff>
      <xdr:row>90</xdr:row>
      <xdr:rowOff>90297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541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88</xdr:row>
      <xdr:rowOff>106824</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194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11542</xdr:rowOff>
    </xdr:from>
    <xdr:to>
      <xdr:col>6</xdr:col>
      <xdr:colOff>38100</xdr:colOff>
      <xdr:row>92</xdr:row>
      <xdr:rowOff>113142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578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90</xdr:row>
      <xdr:rowOff>129669</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30795" y="15560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id="{00000000-0008-0000-06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2" name="補助費等最小値テキスト">
          <a:extLst>
            <a:ext uri="{FF2B5EF4-FFF2-40B4-BE49-F238E27FC236}">
              <a16:creationId xmlns:a16="http://schemas.microsoft.com/office/drawing/2014/main" id="{00000000-0008-0000-0600-00001A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4" name="補助費等最大値テキスト">
          <a:extLst>
            <a:ext uri="{FF2B5EF4-FFF2-40B4-BE49-F238E27FC236}">
              <a16:creationId xmlns:a16="http://schemas.microsoft.com/office/drawing/2014/main" id="{00000000-0008-0000-0600-00001C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97471</xdr:rowOff>
    </xdr:from>
    <xdr:to>
      <xdr:col>55</xdr:col>
      <xdr:colOff>0</xdr:colOff>
      <xdr:row>36</xdr:row>
      <xdr:rowOff>100866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9639300" y="6269671"/>
          <a:ext cx="838200" cy="3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81700</xdr:rowOff>
    </xdr:from>
    <xdr:ext cx="599010" cy="259045"/>
    <xdr:sp macro="" textlink="">
      <xdr:nvSpPr>
        <xdr:cNvPr id="287" name="補助費等平均値テキスト">
          <a:extLst>
            <a:ext uri="{FF2B5EF4-FFF2-40B4-BE49-F238E27FC236}">
              <a16:creationId xmlns:a16="http://schemas.microsoft.com/office/drawing/2014/main" id="{00000000-0008-0000-0600-00001F010000}"/>
            </a:ext>
          </a:extLst>
        </xdr:cNvPr>
        <xdr:cNvSpPr txBox="1"/>
      </xdr:nvSpPr>
      <xdr:spPr>
        <a:xfrm>
          <a:off x="10528300" y="5911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23699</xdr:rowOff>
    </xdr:from>
    <xdr:to>
      <xdr:col>50</xdr:col>
      <xdr:colOff>114300</xdr:colOff>
      <xdr:row>36</xdr:row>
      <xdr:rowOff>97471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8750300" y="6195899"/>
          <a:ext cx="889000" cy="7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105595</xdr:rowOff>
    </xdr:from>
    <xdr:ext cx="599010"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9339795" y="5934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137757</xdr:rowOff>
    </xdr:from>
    <xdr:to>
      <xdr:col>45</xdr:col>
      <xdr:colOff>177800</xdr:colOff>
      <xdr:row>36</xdr:row>
      <xdr:rowOff>23699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7861300" y="6138507"/>
          <a:ext cx="889000" cy="5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87606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450795" y="6259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36656</xdr:rowOff>
    </xdr:from>
    <xdr:to>
      <xdr:col>41</xdr:col>
      <xdr:colOff>50800</xdr:colOff>
      <xdr:row>35</xdr:row>
      <xdr:rowOff>137757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6972300" y="6037406"/>
          <a:ext cx="889000" cy="101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129550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561795" y="630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66219</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6672795" y="572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50066</xdr:rowOff>
    </xdr:from>
    <xdr:to>
      <xdr:col>55</xdr:col>
      <xdr:colOff>50800</xdr:colOff>
      <xdr:row>36</xdr:row>
      <xdr:rowOff>151666</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10426700" y="622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28493</xdr:rowOff>
    </xdr:from>
    <xdr:ext cx="599010" cy="259045"/>
    <xdr:sp macro="" textlink="">
      <xdr:nvSpPr>
        <xdr:cNvPr id="306" name="補助費等該当値テキスト">
          <a:extLst>
            <a:ext uri="{FF2B5EF4-FFF2-40B4-BE49-F238E27FC236}">
              <a16:creationId xmlns:a16="http://schemas.microsoft.com/office/drawing/2014/main" id="{00000000-0008-0000-0600-000032010000}"/>
            </a:ext>
          </a:extLst>
        </xdr:cNvPr>
        <xdr:cNvSpPr txBox="1"/>
      </xdr:nvSpPr>
      <xdr:spPr>
        <a:xfrm>
          <a:off x="10528300" y="620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46671</xdr:rowOff>
    </xdr:from>
    <xdr:to>
      <xdr:col>50</xdr:col>
      <xdr:colOff>165100</xdr:colOff>
      <xdr:row>36</xdr:row>
      <xdr:rowOff>148271</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9588500" y="621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139398</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339795" y="6311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144349</xdr:rowOff>
    </xdr:from>
    <xdr:to>
      <xdr:col>46</xdr:col>
      <xdr:colOff>38100</xdr:colOff>
      <xdr:row>36</xdr:row>
      <xdr:rowOff>74499</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8699500" y="614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91026</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450795" y="5920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86957</xdr:rowOff>
    </xdr:from>
    <xdr:to>
      <xdr:col>41</xdr:col>
      <xdr:colOff>101600</xdr:colOff>
      <xdr:row>36</xdr:row>
      <xdr:rowOff>17107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7810500" y="6087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33634</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61795" y="5862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157306</xdr:rowOff>
    </xdr:from>
    <xdr:to>
      <xdr:col>36</xdr:col>
      <xdr:colOff>165100</xdr:colOff>
      <xdr:row>35</xdr:row>
      <xdr:rowOff>87456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6921500" y="598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78583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672795" y="6079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a:extLst>
            <a:ext uri="{FF2B5EF4-FFF2-40B4-BE49-F238E27FC236}">
              <a16:creationId xmlns:a16="http://schemas.microsoft.com/office/drawing/2014/main" id="{00000000-0008-0000-06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39" name="普通建設事業費最小値テキスト">
          <a:extLst>
            <a:ext uri="{FF2B5EF4-FFF2-40B4-BE49-F238E27FC236}">
              <a16:creationId xmlns:a16="http://schemas.microsoft.com/office/drawing/2014/main" id="{00000000-0008-0000-0600-000053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1" name="普通建設事業費最大値テキスト">
          <a:extLst>
            <a:ext uri="{FF2B5EF4-FFF2-40B4-BE49-F238E27FC236}">
              <a16:creationId xmlns:a16="http://schemas.microsoft.com/office/drawing/2014/main" id="{00000000-0008-0000-0600-000055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114364</xdr:rowOff>
    </xdr:from>
    <xdr:to>
      <xdr:col>55</xdr:col>
      <xdr:colOff>0</xdr:colOff>
      <xdr:row>57</xdr:row>
      <xdr:rowOff>133572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9639300" y="9715564"/>
          <a:ext cx="838200" cy="19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43641</xdr:rowOff>
    </xdr:from>
    <xdr:ext cx="599010" cy="259045"/>
    <xdr:sp macro="" textlink="">
      <xdr:nvSpPr>
        <xdr:cNvPr id="344" name="普通建設事業費平均値テキスト">
          <a:extLst>
            <a:ext uri="{FF2B5EF4-FFF2-40B4-BE49-F238E27FC236}">
              <a16:creationId xmlns:a16="http://schemas.microsoft.com/office/drawing/2014/main" id="{00000000-0008-0000-0600-000058010000}"/>
            </a:ext>
          </a:extLst>
        </xdr:cNvPr>
        <xdr:cNvSpPr txBox="1"/>
      </xdr:nvSpPr>
      <xdr:spPr>
        <a:xfrm>
          <a:off x="10528300" y="9987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5" name="フローチャート: 判断 344">
          <a:extLst>
            <a:ext uri="{FF2B5EF4-FFF2-40B4-BE49-F238E27FC236}">
              <a16:creationId xmlns:a16="http://schemas.microsoft.com/office/drawing/2014/main" id="{00000000-0008-0000-0600-000059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114364</xdr:rowOff>
    </xdr:from>
    <xdr:to>
      <xdr:col>50</xdr:col>
      <xdr:colOff>114300</xdr:colOff>
      <xdr:row>58</xdr:row>
      <xdr:rowOff>148661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8750300" y="9715564"/>
          <a:ext cx="889000" cy="37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149946</xdr:rowOff>
    </xdr:from>
    <xdr:ext cx="599010"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9339795" y="10094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27753</xdr:rowOff>
    </xdr:from>
    <xdr:to>
      <xdr:col>45</xdr:col>
      <xdr:colOff>177800</xdr:colOff>
      <xdr:row>58</xdr:row>
      <xdr:rowOff>148661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7861300" y="9971853"/>
          <a:ext cx="889000" cy="120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8450795" y="977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27753</xdr:rowOff>
    </xdr:from>
    <xdr:to>
      <xdr:col>41</xdr:col>
      <xdr:colOff>50800</xdr:colOff>
      <xdr:row>58</xdr:row>
      <xdr:rowOff>111373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6972300" y="9971853"/>
          <a:ext cx="889000" cy="8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132087</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7561795" y="10076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157390</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6672795" y="10101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82772</xdr:rowOff>
    </xdr:from>
    <xdr:to>
      <xdr:col>55</xdr:col>
      <xdr:colOff>50800</xdr:colOff>
      <xdr:row>58</xdr:row>
      <xdr:rowOff>12922</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10426700" y="985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105649</xdr:rowOff>
    </xdr:from>
    <xdr:ext cx="599010" cy="259045"/>
    <xdr:sp macro="" textlink="">
      <xdr:nvSpPr>
        <xdr:cNvPr id="363" name="普通建設事業費該当値テキスト">
          <a:extLst>
            <a:ext uri="{FF2B5EF4-FFF2-40B4-BE49-F238E27FC236}">
              <a16:creationId xmlns:a16="http://schemas.microsoft.com/office/drawing/2014/main" id="{00000000-0008-0000-0600-00006B010000}"/>
            </a:ext>
          </a:extLst>
        </xdr:cNvPr>
        <xdr:cNvSpPr txBox="1"/>
      </xdr:nvSpPr>
      <xdr:spPr>
        <a:xfrm>
          <a:off x="10528300" y="9706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63564</xdr:rowOff>
    </xdr:from>
    <xdr:to>
      <xdr:col>50</xdr:col>
      <xdr:colOff>165100</xdr:colOff>
      <xdr:row>56</xdr:row>
      <xdr:rowOff>165164</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9588500" y="966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55</xdr:row>
      <xdr:rowOff>10241</xdr:rowOff>
    </xdr:from>
    <xdr:ext cx="690189"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294205" y="94399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97861</xdr:rowOff>
    </xdr:from>
    <xdr:to>
      <xdr:col>46</xdr:col>
      <xdr:colOff>38100</xdr:colOff>
      <xdr:row>59</xdr:row>
      <xdr:rowOff>28011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8699500" y="1004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19138</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450795" y="10134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148403</xdr:rowOff>
    </xdr:from>
    <xdr:to>
      <xdr:col>41</xdr:col>
      <xdr:colOff>101600</xdr:colOff>
      <xdr:row>58</xdr:row>
      <xdr:rowOff>78553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7810500" y="992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95080</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61795" y="969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60573</xdr:rowOff>
    </xdr:from>
    <xdr:to>
      <xdr:col>36</xdr:col>
      <xdr:colOff>165100</xdr:colOff>
      <xdr:row>58</xdr:row>
      <xdr:rowOff>162173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6921500" y="1000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7250</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672795" y="977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69665</xdr:rowOff>
    </xdr:from>
    <xdr:to>
      <xdr:col>54</xdr:col>
      <xdr:colOff>189865</xdr:colOff>
      <xdr:row>79</xdr:row>
      <xdr:rowOff>44450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flipV="1">
          <a:off x="10475595" y="12414065"/>
          <a:ext cx="1270" cy="1174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6" name="普通建設事業費 （ うち新規整備　）最小値テキスト">
          <a:extLst>
            <a:ext uri="{FF2B5EF4-FFF2-40B4-BE49-F238E27FC236}">
              <a16:creationId xmlns:a16="http://schemas.microsoft.com/office/drawing/2014/main" id="{00000000-0008-0000-0600-00008C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16342</xdr:rowOff>
    </xdr:from>
    <xdr:ext cx="599010" cy="259045"/>
    <xdr:sp macro="" textlink="">
      <xdr:nvSpPr>
        <xdr:cNvPr id="398" name="普通建設事業費 （ うち新規整備　）最大値テキスト">
          <a:extLst>
            <a:ext uri="{FF2B5EF4-FFF2-40B4-BE49-F238E27FC236}">
              <a16:creationId xmlns:a16="http://schemas.microsoft.com/office/drawing/2014/main" id="{00000000-0008-0000-0600-00008E010000}"/>
            </a:ext>
          </a:extLst>
        </xdr:cNvPr>
        <xdr:cNvSpPr txBox="1"/>
      </xdr:nvSpPr>
      <xdr:spPr>
        <a:xfrm>
          <a:off x="10528300" y="1218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72</xdr:row>
      <xdr:rowOff>69665</xdr:rowOff>
    </xdr:from>
    <xdr:to>
      <xdr:col>55</xdr:col>
      <xdr:colOff>88900</xdr:colOff>
      <xdr:row>72</xdr:row>
      <xdr:rowOff>69665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2414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49344</xdr:rowOff>
    </xdr:from>
    <xdr:to>
      <xdr:col>55</xdr:col>
      <xdr:colOff>0</xdr:colOff>
      <xdr:row>76</xdr:row>
      <xdr:rowOff>46210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9639300" y="12222294"/>
          <a:ext cx="838200" cy="85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154692</xdr:rowOff>
    </xdr:from>
    <xdr:ext cx="534377" cy="259045"/>
    <xdr:sp macro="" textlink="">
      <xdr:nvSpPr>
        <xdr:cNvPr id="401" name="普通建設事業費 （ うち新規整備　）平均値テキスト">
          <a:extLst>
            <a:ext uri="{FF2B5EF4-FFF2-40B4-BE49-F238E27FC236}">
              <a16:creationId xmlns:a16="http://schemas.microsoft.com/office/drawing/2014/main" id="{00000000-0008-0000-0600-000091010000}"/>
            </a:ext>
          </a:extLst>
        </xdr:cNvPr>
        <xdr:cNvSpPr txBox="1"/>
      </xdr:nvSpPr>
      <xdr:spPr>
        <a:xfrm>
          <a:off x="10528300" y="1335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4815</xdr:rowOff>
    </xdr:from>
    <xdr:to>
      <xdr:col>55</xdr:col>
      <xdr:colOff>50800</xdr:colOff>
      <xdr:row>78</xdr:row>
      <xdr:rowOff>106415</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10426700" y="13377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49344</xdr:rowOff>
    </xdr:from>
    <xdr:to>
      <xdr:col>50</xdr:col>
      <xdr:colOff>114300</xdr:colOff>
      <xdr:row>78</xdr:row>
      <xdr:rowOff>61238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8750300" y="12222294"/>
          <a:ext cx="889000" cy="121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144642</xdr:rowOff>
    </xdr:from>
    <xdr:to>
      <xdr:col>50</xdr:col>
      <xdr:colOff>165100</xdr:colOff>
      <xdr:row>78</xdr:row>
      <xdr:rowOff>74792</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9588500" y="13346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78</xdr:row>
      <xdr:rowOff>65919</xdr:rowOff>
    </xdr:from>
    <xdr:ext cx="599010"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9339795" y="13439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131032</xdr:rowOff>
    </xdr:from>
    <xdr:to>
      <xdr:col>45</xdr:col>
      <xdr:colOff>177800</xdr:colOff>
      <xdr:row>78</xdr:row>
      <xdr:rowOff>61238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7861300" y="12818332"/>
          <a:ext cx="889000" cy="61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127781</xdr:rowOff>
    </xdr:from>
    <xdr:to>
      <xdr:col>46</xdr:col>
      <xdr:colOff>38100</xdr:colOff>
      <xdr:row>78</xdr:row>
      <xdr:rowOff>57931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99500" y="13329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74458</xdr:rowOff>
    </xdr:from>
    <xdr:ext cx="599010"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50795" y="13104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131032</xdr:rowOff>
    </xdr:from>
    <xdr:to>
      <xdr:col>41</xdr:col>
      <xdr:colOff>50800</xdr:colOff>
      <xdr:row>77</xdr:row>
      <xdr:rowOff>15532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6972300" y="12818332"/>
          <a:ext cx="889000" cy="398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106457</xdr:rowOff>
    </xdr:from>
    <xdr:to>
      <xdr:col>41</xdr:col>
      <xdr:colOff>101600</xdr:colOff>
      <xdr:row>78</xdr:row>
      <xdr:rowOff>36607</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7810500" y="1330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78</xdr:row>
      <xdr:rowOff>27734</xdr:rowOff>
    </xdr:from>
    <xdr:ext cx="59901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561795" y="1340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20227</xdr:rowOff>
    </xdr:from>
    <xdr:to>
      <xdr:col>36</xdr:col>
      <xdr:colOff>165100</xdr:colOff>
      <xdr:row>78</xdr:row>
      <xdr:rowOff>121827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6921500" y="133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112954</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6705111" y="13486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166860</xdr:rowOff>
    </xdr:from>
    <xdr:to>
      <xdr:col>55</xdr:col>
      <xdr:colOff>50800</xdr:colOff>
      <xdr:row>76</xdr:row>
      <xdr:rowOff>97010</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10426700" y="1302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18287</xdr:rowOff>
    </xdr:from>
    <xdr:ext cx="599010" cy="259045"/>
    <xdr:sp macro="" textlink="">
      <xdr:nvSpPr>
        <xdr:cNvPr id="420" name="普通建設事業費 （ うち新規整備　）該当値テキスト">
          <a:extLst>
            <a:ext uri="{FF2B5EF4-FFF2-40B4-BE49-F238E27FC236}">
              <a16:creationId xmlns:a16="http://schemas.microsoft.com/office/drawing/2014/main" id="{00000000-0008-0000-0600-0000A4010000}"/>
            </a:ext>
          </a:extLst>
        </xdr:cNvPr>
        <xdr:cNvSpPr txBox="1"/>
      </xdr:nvSpPr>
      <xdr:spPr>
        <a:xfrm>
          <a:off x="10528300" y="12877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169994</xdr:rowOff>
    </xdr:from>
    <xdr:to>
      <xdr:col>50</xdr:col>
      <xdr:colOff>165100</xdr:colOff>
      <xdr:row>71</xdr:row>
      <xdr:rowOff>100144</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9588500" y="1217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69</xdr:row>
      <xdr:rowOff>116671</xdr:rowOff>
    </xdr:from>
    <xdr:ext cx="59901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339795" y="11946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10438</xdr:rowOff>
    </xdr:from>
    <xdr:to>
      <xdr:col>46</xdr:col>
      <xdr:colOff>38100</xdr:colOff>
      <xdr:row>78</xdr:row>
      <xdr:rowOff>112038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8699500" y="13383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103165</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483111" y="1347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80232</xdr:rowOff>
    </xdr:from>
    <xdr:to>
      <xdr:col>41</xdr:col>
      <xdr:colOff>101600</xdr:colOff>
      <xdr:row>75</xdr:row>
      <xdr:rowOff>10382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7810500" y="1276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73</xdr:row>
      <xdr:rowOff>26909</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61795" y="12542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136182</xdr:rowOff>
    </xdr:from>
    <xdr:to>
      <xdr:col>36</xdr:col>
      <xdr:colOff>165100</xdr:colOff>
      <xdr:row>77</xdr:row>
      <xdr:rowOff>66332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6921500" y="1316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82859</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672795" y="12941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普通建設事業費 （ うち更新整備　）グラフ枠">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1" name="普通建設事業費 （ うち更新整備　）最小値テキスト">
          <a:extLst>
            <a:ext uri="{FF2B5EF4-FFF2-40B4-BE49-F238E27FC236}">
              <a16:creationId xmlns:a16="http://schemas.microsoft.com/office/drawing/2014/main" id="{00000000-0008-0000-0600-0000C3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3" name="普通建設事業費 （ うち更新整備　）最大値テキスト">
          <a:extLst>
            <a:ext uri="{FF2B5EF4-FFF2-40B4-BE49-F238E27FC236}">
              <a16:creationId xmlns:a16="http://schemas.microsoft.com/office/drawing/2014/main" id="{00000000-0008-0000-0600-0000C5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1756</xdr:rowOff>
    </xdr:from>
    <xdr:to>
      <xdr:col>55</xdr:col>
      <xdr:colOff>0</xdr:colOff>
      <xdr:row>97</xdr:row>
      <xdr:rowOff>11311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9639300" y="16632406"/>
          <a:ext cx="838200" cy="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130159</xdr:rowOff>
    </xdr:from>
    <xdr:ext cx="599010" cy="259045"/>
    <xdr:sp macro="" textlink="">
      <xdr:nvSpPr>
        <xdr:cNvPr id="456" name="普通建設事業費 （ うち更新整備　）平均値テキスト">
          <a:extLst>
            <a:ext uri="{FF2B5EF4-FFF2-40B4-BE49-F238E27FC236}">
              <a16:creationId xmlns:a16="http://schemas.microsoft.com/office/drawing/2014/main" id="{00000000-0008-0000-0600-0000C8010000}"/>
            </a:ext>
          </a:extLst>
        </xdr:cNvPr>
        <xdr:cNvSpPr txBox="1"/>
      </xdr:nvSpPr>
      <xdr:spPr>
        <a:xfrm>
          <a:off x="10528300" y="16417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1756</xdr:rowOff>
    </xdr:from>
    <xdr:to>
      <xdr:col>50</xdr:col>
      <xdr:colOff>114300</xdr:colOff>
      <xdr:row>97</xdr:row>
      <xdr:rowOff>132449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8750300" y="16632406"/>
          <a:ext cx="889000" cy="13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38144</xdr:rowOff>
    </xdr:from>
    <xdr:ext cx="599010"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9339795" y="163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132449</xdr:rowOff>
    </xdr:from>
    <xdr:to>
      <xdr:col>45</xdr:col>
      <xdr:colOff>177800</xdr:colOff>
      <xdr:row>97</xdr:row>
      <xdr:rowOff>153772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7861300" y="16763099"/>
          <a:ext cx="889000" cy="2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82714</xdr:rowOff>
    </xdr:from>
    <xdr:ext cx="599010"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8450795" y="16370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153772</xdr:rowOff>
    </xdr:from>
    <xdr:to>
      <xdr:col>41</xdr:col>
      <xdr:colOff>50800</xdr:colOff>
      <xdr:row>97</xdr:row>
      <xdr:rowOff>165948</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6972300" y="16784422"/>
          <a:ext cx="889000" cy="1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116625</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7561795" y="1623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67993</xdr:rowOff>
    </xdr:from>
    <xdr:to>
      <xdr:col>36</xdr:col>
      <xdr:colOff>165100</xdr:colOff>
      <xdr:row>96</xdr:row>
      <xdr:rowOff>169593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6921500" y="1652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14670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672795" y="16302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131961</xdr:rowOff>
    </xdr:from>
    <xdr:to>
      <xdr:col>55</xdr:col>
      <xdr:colOff>50800</xdr:colOff>
      <xdr:row>97</xdr:row>
      <xdr:rowOff>62111</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10426700" y="165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110388</xdr:rowOff>
    </xdr:from>
    <xdr:ext cx="599010" cy="259045"/>
    <xdr:sp macro="" textlink="">
      <xdr:nvSpPr>
        <xdr:cNvPr id="475" name="普通建設事業費 （ うち更新整備　）該当値テキスト">
          <a:extLst>
            <a:ext uri="{FF2B5EF4-FFF2-40B4-BE49-F238E27FC236}">
              <a16:creationId xmlns:a16="http://schemas.microsoft.com/office/drawing/2014/main" id="{00000000-0008-0000-0600-0000DB010000}"/>
            </a:ext>
          </a:extLst>
        </xdr:cNvPr>
        <xdr:cNvSpPr txBox="1"/>
      </xdr:nvSpPr>
      <xdr:spPr>
        <a:xfrm>
          <a:off x="10528300" y="16569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122406</xdr:rowOff>
    </xdr:from>
    <xdr:to>
      <xdr:col>50</xdr:col>
      <xdr:colOff>165100</xdr:colOff>
      <xdr:row>97</xdr:row>
      <xdr:rowOff>52556</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9588500" y="16581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43683</xdr:rowOff>
    </xdr:from>
    <xdr:ext cx="59901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39795" y="16674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81649</xdr:rowOff>
    </xdr:from>
    <xdr:to>
      <xdr:col>46</xdr:col>
      <xdr:colOff>38100</xdr:colOff>
      <xdr:row>98</xdr:row>
      <xdr:rowOff>11799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8699500" y="1671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2926</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80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102972</xdr:rowOff>
    </xdr:from>
    <xdr:to>
      <xdr:col>41</xdr:col>
      <xdr:colOff>101600</xdr:colOff>
      <xdr:row>98</xdr:row>
      <xdr:rowOff>33122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7810500" y="1673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24249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594111" y="16826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115148</xdr:rowOff>
    </xdr:from>
    <xdr:to>
      <xdr:col>36</xdr:col>
      <xdr:colOff>165100</xdr:colOff>
      <xdr:row>98</xdr:row>
      <xdr:rowOff>45298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6921500" y="16745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36425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05111" y="16838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災害復旧事業費グラフ枠">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39626</xdr:rowOff>
    </xdr:from>
    <xdr:to>
      <xdr:col>85</xdr:col>
      <xdr:colOff>126364</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6317595" y="5697476"/>
          <a:ext cx="1269" cy="957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6" name="災害復旧事業費最小値テキスト">
          <a:extLst>
            <a:ext uri="{FF2B5EF4-FFF2-40B4-BE49-F238E27FC236}">
              <a16:creationId xmlns:a16="http://schemas.microsoft.com/office/drawing/2014/main" id="{00000000-0008-0000-0600-0000FA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157753</xdr:rowOff>
    </xdr:from>
    <xdr:ext cx="599010" cy="259045"/>
    <xdr:sp macro="" textlink="">
      <xdr:nvSpPr>
        <xdr:cNvPr id="508" name="災害復旧事業費最大値テキスト">
          <a:extLst>
            <a:ext uri="{FF2B5EF4-FFF2-40B4-BE49-F238E27FC236}">
              <a16:creationId xmlns:a16="http://schemas.microsoft.com/office/drawing/2014/main" id="{00000000-0008-0000-0600-0000FC010000}"/>
            </a:ext>
          </a:extLst>
        </xdr:cNvPr>
        <xdr:cNvSpPr txBox="1"/>
      </xdr:nvSpPr>
      <xdr:spPr>
        <a:xfrm>
          <a:off x="16370300" y="547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39626</xdr:rowOff>
    </xdr:from>
    <xdr:to>
      <xdr:col>86</xdr:col>
      <xdr:colOff>25400</xdr:colOff>
      <xdr:row>33</xdr:row>
      <xdr:rowOff>39626</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569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156196</xdr:rowOff>
    </xdr:from>
    <xdr:to>
      <xdr:col>85</xdr:col>
      <xdr:colOff>127000</xdr:colOff>
      <xdr:row>33</xdr:row>
      <xdr:rowOff>39626</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5481300" y="5642596"/>
          <a:ext cx="838200" cy="54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164580</xdr:rowOff>
    </xdr:from>
    <xdr:ext cx="534377" cy="259045"/>
    <xdr:sp macro="" textlink="">
      <xdr:nvSpPr>
        <xdr:cNvPr id="511" name="災害復旧事業費平均値テキスト">
          <a:extLst>
            <a:ext uri="{FF2B5EF4-FFF2-40B4-BE49-F238E27FC236}">
              <a16:creationId xmlns:a16="http://schemas.microsoft.com/office/drawing/2014/main" id="{00000000-0008-0000-0600-0000FF010000}"/>
            </a:ext>
          </a:extLst>
        </xdr:cNvPr>
        <xdr:cNvSpPr txBox="1"/>
      </xdr:nvSpPr>
      <xdr:spPr>
        <a:xfrm>
          <a:off x="16370300" y="65082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14703</xdr:rowOff>
    </xdr:from>
    <xdr:to>
      <xdr:col>85</xdr:col>
      <xdr:colOff>177800</xdr:colOff>
      <xdr:row>38</xdr:row>
      <xdr:rowOff>116303</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6268700" y="652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156196</xdr:rowOff>
    </xdr:from>
    <xdr:to>
      <xdr:col>81</xdr:col>
      <xdr:colOff>50800</xdr:colOff>
      <xdr:row>33</xdr:row>
      <xdr:rowOff>54473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4592300" y="5642596"/>
          <a:ext cx="889000" cy="69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1049</xdr:rowOff>
    </xdr:from>
    <xdr:to>
      <xdr:col>81</xdr:col>
      <xdr:colOff>101600</xdr:colOff>
      <xdr:row>38</xdr:row>
      <xdr:rowOff>102649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5430500" y="651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93776</xdr:rowOff>
    </xdr:from>
    <xdr:ext cx="534377"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5214111" y="6608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169075</xdr:rowOff>
    </xdr:from>
    <xdr:to>
      <xdr:col>76</xdr:col>
      <xdr:colOff>114300</xdr:colOff>
      <xdr:row>33</xdr:row>
      <xdr:rowOff>54473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3703300" y="5484025"/>
          <a:ext cx="889000" cy="22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13888</xdr:rowOff>
    </xdr:from>
    <xdr:to>
      <xdr:col>76</xdr:col>
      <xdr:colOff>165100</xdr:colOff>
      <xdr:row>38</xdr:row>
      <xdr:rowOff>115488</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4541500" y="6528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106615</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4325111" y="662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169075</xdr:rowOff>
    </xdr:from>
    <xdr:to>
      <xdr:col>71</xdr:col>
      <xdr:colOff>177800</xdr:colOff>
      <xdr:row>34</xdr:row>
      <xdr:rowOff>58353</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2814300" y="5484025"/>
          <a:ext cx="889000" cy="403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14621</xdr:rowOff>
    </xdr:from>
    <xdr:to>
      <xdr:col>72</xdr:col>
      <xdr:colOff>38100</xdr:colOff>
      <xdr:row>38</xdr:row>
      <xdr:rowOff>116221</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3652500" y="652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107348</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3436111" y="662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16456</xdr:rowOff>
    </xdr:from>
    <xdr:to>
      <xdr:col>67</xdr:col>
      <xdr:colOff>101600</xdr:colOff>
      <xdr:row>38</xdr:row>
      <xdr:rowOff>118056</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2763500" y="653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109183</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547111" y="6624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160276</xdr:rowOff>
    </xdr:from>
    <xdr:to>
      <xdr:col>85</xdr:col>
      <xdr:colOff>177800</xdr:colOff>
      <xdr:row>33</xdr:row>
      <xdr:rowOff>90426</xdr:rowOff>
    </xdr:to>
    <xdr:sp macro="" textlink="">
      <xdr:nvSpPr>
        <xdr:cNvPr id="529" name="楕円 528">
          <a:extLst>
            <a:ext uri="{FF2B5EF4-FFF2-40B4-BE49-F238E27FC236}">
              <a16:creationId xmlns:a16="http://schemas.microsoft.com/office/drawing/2014/main" id="{00000000-0008-0000-0600-000011020000}"/>
            </a:ext>
          </a:extLst>
        </xdr:cNvPr>
        <xdr:cNvSpPr/>
      </xdr:nvSpPr>
      <xdr:spPr>
        <a:xfrm>
          <a:off x="16268700" y="564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113303</xdr:rowOff>
    </xdr:from>
    <xdr:ext cx="599010" cy="259045"/>
    <xdr:sp macro="" textlink="">
      <xdr:nvSpPr>
        <xdr:cNvPr id="530" name="災害復旧事業費該当値テキスト">
          <a:extLst>
            <a:ext uri="{FF2B5EF4-FFF2-40B4-BE49-F238E27FC236}">
              <a16:creationId xmlns:a16="http://schemas.microsoft.com/office/drawing/2014/main" id="{00000000-0008-0000-0600-000012020000}"/>
            </a:ext>
          </a:extLst>
        </xdr:cNvPr>
        <xdr:cNvSpPr txBox="1"/>
      </xdr:nvSpPr>
      <xdr:spPr>
        <a:xfrm>
          <a:off x="16370300" y="5599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105396</xdr:rowOff>
    </xdr:from>
    <xdr:to>
      <xdr:col>81</xdr:col>
      <xdr:colOff>101600</xdr:colOff>
      <xdr:row>33</xdr:row>
      <xdr:rowOff>35546</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5430500" y="559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31</xdr:row>
      <xdr:rowOff>52073</xdr:rowOff>
    </xdr:from>
    <xdr:ext cx="59901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181795" y="5367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3673</xdr:rowOff>
    </xdr:from>
    <xdr:to>
      <xdr:col>76</xdr:col>
      <xdr:colOff>165100</xdr:colOff>
      <xdr:row>33</xdr:row>
      <xdr:rowOff>105273</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4541500" y="566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31</xdr:row>
      <xdr:rowOff>121800</xdr:rowOff>
    </xdr:from>
    <xdr:ext cx="59901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292795" y="5436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31</xdr:row>
      <xdr:rowOff>118275</xdr:rowOff>
    </xdr:from>
    <xdr:to>
      <xdr:col>72</xdr:col>
      <xdr:colOff>38100</xdr:colOff>
      <xdr:row>32</xdr:row>
      <xdr:rowOff>48425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3652500" y="543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30</xdr:row>
      <xdr:rowOff>64952</xdr:rowOff>
    </xdr:from>
    <xdr:ext cx="59901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403795" y="5208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7553</xdr:rowOff>
    </xdr:from>
    <xdr:to>
      <xdr:col>67</xdr:col>
      <xdr:colOff>101600</xdr:colOff>
      <xdr:row>34</xdr:row>
      <xdr:rowOff>109153</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2763500" y="583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32</xdr:row>
      <xdr:rowOff>125680</xdr:rowOff>
    </xdr:from>
    <xdr:ext cx="59901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514795" y="561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3" name="失業対策事業費グラフ枠">
          <a:extLst>
            <a:ext uri="{FF2B5EF4-FFF2-40B4-BE49-F238E27FC236}">
              <a16:creationId xmlns:a16="http://schemas.microsoft.com/office/drawing/2014/main" id="{00000000-0008-0000-0600-00002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5" name="失業対策事業費最小値テキスト">
          <a:extLst>
            <a:ext uri="{FF2B5EF4-FFF2-40B4-BE49-F238E27FC236}">
              <a16:creationId xmlns:a16="http://schemas.microsoft.com/office/drawing/2014/main" id="{00000000-0008-0000-0600-00002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7" name="失業対策事業費最大値テキスト">
          <a:extLst>
            <a:ext uri="{FF2B5EF4-FFF2-40B4-BE49-F238E27FC236}">
              <a16:creationId xmlns:a16="http://schemas.microsoft.com/office/drawing/2014/main" id="{00000000-0008-0000-0600-00002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0" name="失業対策事業費平均値テキスト">
          <a:extLst>
            <a:ext uri="{FF2B5EF4-FFF2-40B4-BE49-F238E27FC236}">
              <a16:creationId xmlns:a16="http://schemas.microsoft.com/office/drawing/2014/main" id="{00000000-0008-0000-0600-00003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楕円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9" name="失業対策事業費該当値テキスト">
          <a:extLst>
            <a:ext uri="{FF2B5EF4-FFF2-40B4-BE49-F238E27FC236}">
              <a16:creationId xmlns:a16="http://schemas.microsoft.com/office/drawing/2014/main" id="{00000000-0008-0000-0600-00004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8" name="公債費グラフ枠">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0" name="公債費最小値テキスト">
          <a:extLst>
            <a:ext uri="{FF2B5EF4-FFF2-40B4-BE49-F238E27FC236}">
              <a16:creationId xmlns:a16="http://schemas.microsoft.com/office/drawing/2014/main" id="{00000000-0008-0000-0600-000062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2" name="公債費最大値テキスト">
          <a:extLst>
            <a:ext uri="{FF2B5EF4-FFF2-40B4-BE49-F238E27FC236}">
              <a16:creationId xmlns:a16="http://schemas.microsoft.com/office/drawing/2014/main" id="{00000000-0008-0000-0600-000064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120864</xdr:rowOff>
    </xdr:from>
    <xdr:to>
      <xdr:col>85</xdr:col>
      <xdr:colOff>127000</xdr:colOff>
      <xdr:row>76</xdr:row>
      <xdr:rowOff>122041</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flipV="1">
          <a:off x="15481300" y="13151064"/>
          <a:ext cx="838200" cy="1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71778</xdr:rowOff>
    </xdr:from>
    <xdr:ext cx="599010" cy="259045"/>
    <xdr:sp macro="" textlink="">
      <xdr:nvSpPr>
        <xdr:cNvPr id="615" name="公債費平均値テキスト">
          <a:extLst>
            <a:ext uri="{FF2B5EF4-FFF2-40B4-BE49-F238E27FC236}">
              <a16:creationId xmlns:a16="http://schemas.microsoft.com/office/drawing/2014/main" id="{00000000-0008-0000-0600-000067020000}"/>
            </a:ext>
          </a:extLst>
        </xdr:cNvPr>
        <xdr:cNvSpPr txBox="1"/>
      </xdr:nvSpPr>
      <xdr:spPr>
        <a:xfrm>
          <a:off x="16370300" y="13101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122041</xdr:rowOff>
    </xdr:from>
    <xdr:to>
      <xdr:col>81</xdr:col>
      <xdr:colOff>50800</xdr:colOff>
      <xdr:row>76</xdr:row>
      <xdr:rowOff>158955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4592300" y="13152241"/>
          <a:ext cx="889000" cy="3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3458</xdr:rowOff>
    </xdr:from>
    <xdr:ext cx="599010"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5181795" y="1320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158955</xdr:rowOff>
    </xdr:from>
    <xdr:to>
      <xdr:col>76</xdr:col>
      <xdr:colOff>114300</xdr:colOff>
      <xdr:row>77</xdr:row>
      <xdr:rowOff>29204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3703300" y="13189155"/>
          <a:ext cx="889000" cy="4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60972</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4292795" y="1326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29204</xdr:rowOff>
    </xdr:from>
    <xdr:to>
      <xdr:col>71</xdr:col>
      <xdr:colOff>177800</xdr:colOff>
      <xdr:row>77</xdr:row>
      <xdr:rowOff>63858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2814300" y="13230854"/>
          <a:ext cx="889000" cy="34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90466</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3403795" y="12949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97091</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2514795" y="1295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70064</xdr:rowOff>
    </xdr:from>
    <xdr:to>
      <xdr:col>85</xdr:col>
      <xdr:colOff>177800</xdr:colOff>
      <xdr:row>77</xdr:row>
      <xdr:rowOff>214</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6268700" y="1310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92940</xdr:rowOff>
    </xdr:from>
    <xdr:ext cx="599010" cy="259045"/>
    <xdr:sp macro="" textlink="">
      <xdr:nvSpPr>
        <xdr:cNvPr id="634" name="公債費該当値テキスト">
          <a:extLst>
            <a:ext uri="{FF2B5EF4-FFF2-40B4-BE49-F238E27FC236}">
              <a16:creationId xmlns:a16="http://schemas.microsoft.com/office/drawing/2014/main" id="{00000000-0008-0000-0600-00007A020000}"/>
            </a:ext>
          </a:extLst>
        </xdr:cNvPr>
        <xdr:cNvSpPr txBox="1"/>
      </xdr:nvSpPr>
      <xdr:spPr>
        <a:xfrm>
          <a:off x="16370300" y="12951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71241</xdr:rowOff>
    </xdr:from>
    <xdr:to>
      <xdr:col>81</xdr:col>
      <xdr:colOff>101600</xdr:colOff>
      <xdr:row>77</xdr:row>
      <xdr:rowOff>1391</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5430500" y="13101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17918</xdr:rowOff>
    </xdr:from>
    <xdr:ext cx="59901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181795" y="12876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108155</xdr:rowOff>
    </xdr:from>
    <xdr:to>
      <xdr:col>76</xdr:col>
      <xdr:colOff>165100</xdr:colOff>
      <xdr:row>77</xdr:row>
      <xdr:rowOff>38305</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4541500" y="1313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54832</xdr:rowOff>
    </xdr:from>
    <xdr:ext cx="59901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292795" y="12913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149854</xdr:rowOff>
    </xdr:from>
    <xdr:to>
      <xdr:col>72</xdr:col>
      <xdr:colOff>38100</xdr:colOff>
      <xdr:row>77</xdr:row>
      <xdr:rowOff>80004</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3652500" y="1318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71131</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3272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13058</xdr:rowOff>
    </xdr:from>
    <xdr:to>
      <xdr:col>67</xdr:col>
      <xdr:colOff>101600</xdr:colOff>
      <xdr:row>77</xdr:row>
      <xdr:rowOff>114658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2763500" y="1321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105785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3307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105668</xdr:rowOff>
    </xdr:from>
    <xdr:to>
      <xdr:col>85</xdr:col>
      <xdr:colOff>127000</xdr:colOff>
      <xdr:row>95</xdr:row>
      <xdr:rowOff>25203</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5481300" y="15707618"/>
          <a:ext cx="838200" cy="60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5109</xdr:rowOff>
    </xdr:from>
    <xdr:ext cx="599010"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635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27718</xdr:rowOff>
    </xdr:from>
    <xdr:to>
      <xdr:col>81</xdr:col>
      <xdr:colOff>50800</xdr:colOff>
      <xdr:row>91</xdr:row>
      <xdr:rowOff>105668</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4592300" y="15629668"/>
          <a:ext cx="889000" cy="7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74254</xdr:rowOff>
    </xdr:from>
    <xdr:ext cx="599010"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181795" y="1670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27718</xdr:rowOff>
    </xdr:from>
    <xdr:to>
      <xdr:col>76</xdr:col>
      <xdr:colOff>114300</xdr:colOff>
      <xdr:row>93</xdr:row>
      <xdr:rowOff>171064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3703300" y="15629668"/>
          <a:ext cx="889000" cy="486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113113</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292795" y="16572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171064</xdr:rowOff>
    </xdr:from>
    <xdr:to>
      <xdr:col>71</xdr:col>
      <xdr:colOff>177800</xdr:colOff>
      <xdr:row>94</xdr:row>
      <xdr:rowOff>22971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2814300" y="16115914"/>
          <a:ext cx="889000" cy="23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44865</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03795" y="16504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87718</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14795" y="16718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145853</xdr:rowOff>
    </xdr:from>
    <xdr:to>
      <xdr:col>85</xdr:col>
      <xdr:colOff>177800</xdr:colOff>
      <xdr:row>95</xdr:row>
      <xdr:rowOff>76003</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26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168730</xdr:rowOff>
    </xdr:from>
    <xdr:ext cx="599010"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113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54868</xdr:rowOff>
    </xdr:from>
    <xdr:to>
      <xdr:col>81</xdr:col>
      <xdr:colOff>101600</xdr:colOff>
      <xdr:row>91</xdr:row>
      <xdr:rowOff>156468</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5656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1545</xdr:rowOff>
    </xdr:from>
    <xdr:ext cx="59901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181795" y="15432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90</xdr:row>
      <xdr:rowOff>148368</xdr:rowOff>
    </xdr:from>
    <xdr:to>
      <xdr:col>76</xdr:col>
      <xdr:colOff>165100</xdr:colOff>
      <xdr:row>91</xdr:row>
      <xdr:rowOff>78518</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557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89</xdr:row>
      <xdr:rowOff>95045</xdr:rowOff>
    </xdr:from>
    <xdr:ext cx="59901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292795" y="15354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120264</xdr:rowOff>
    </xdr:from>
    <xdr:to>
      <xdr:col>72</xdr:col>
      <xdr:colOff>38100</xdr:colOff>
      <xdr:row>94</xdr:row>
      <xdr:rowOff>50414</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06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66941</xdr:rowOff>
    </xdr:from>
    <xdr:ext cx="59901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03795" y="15840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143621</xdr:rowOff>
    </xdr:from>
    <xdr:to>
      <xdr:col>67</xdr:col>
      <xdr:colOff>101600</xdr:colOff>
      <xdr:row>94</xdr:row>
      <xdr:rowOff>73771</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08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90298</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14795" y="15863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8" name="投資及び出資金グラフ枠">
          <a:extLst>
            <a:ext uri="{FF2B5EF4-FFF2-40B4-BE49-F238E27FC236}">
              <a16:creationId xmlns:a16="http://schemas.microsoft.com/office/drawing/2014/main" id="{00000000-0008-0000-0600-0000C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0" name="投資及び出資金最小値テキスト">
          <a:extLst>
            <a:ext uri="{FF2B5EF4-FFF2-40B4-BE49-F238E27FC236}">
              <a16:creationId xmlns:a16="http://schemas.microsoft.com/office/drawing/2014/main" id="{00000000-0008-0000-0600-0000D0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2" name="投資及び出資金最大値テキスト">
          <a:extLst>
            <a:ext uri="{FF2B5EF4-FFF2-40B4-BE49-F238E27FC236}">
              <a16:creationId xmlns:a16="http://schemas.microsoft.com/office/drawing/2014/main" id="{00000000-0008-0000-0600-0000D2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25" name="投資及び出資金平均値テキスト">
          <a:extLst>
            <a:ext uri="{FF2B5EF4-FFF2-40B4-BE49-F238E27FC236}">
              <a16:creationId xmlns:a16="http://schemas.microsoft.com/office/drawing/2014/main" id="{00000000-0008-0000-0600-0000D5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6" name="フローチャート: 判断 725">
          <a:extLst>
            <a:ext uri="{FF2B5EF4-FFF2-40B4-BE49-F238E27FC236}">
              <a16:creationId xmlns:a16="http://schemas.microsoft.com/office/drawing/2014/main" id="{00000000-0008-0000-0600-0000D6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14317</xdr:rowOff>
    </xdr:from>
    <xdr:ext cx="378565"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8467017" y="635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3" name="楕円 742">
          <a:extLst>
            <a:ext uri="{FF2B5EF4-FFF2-40B4-BE49-F238E27FC236}">
              <a16:creationId xmlns:a16="http://schemas.microsoft.com/office/drawing/2014/main" id="{00000000-0008-0000-0600-0000E7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4" name="投資及び出資金該当値テキスト">
          <a:extLst>
            <a:ext uri="{FF2B5EF4-FFF2-40B4-BE49-F238E27FC236}">
              <a16:creationId xmlns:a16="http://schemas.microsoft.com/office/drawing/2014/main" id="{00000000-0008-0000-0600-0000E8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3" name="正方形/長方形 752">
          <a:extLst>
            <a:ext uri="{FF2B5EF4-FFF2-40B4-BE49-F238E27FC236}">
              <a16:creationId xmlns:a16="http://schemas.microsoft.com/office/drawing/2014/main" id="{00000000-0008-0000-0600-0000F1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2" name="直線コネクタ 761">
          <a:extLst>
            <a:ext uri="{FF2B5EF4-FFF2-40B4-BE49-F238E27FC236}">
              <a16:creationId xmlns:a16="http://schemas.microsoft.com/office/drawing/2014/main" id="{00000000-0008-0000-0600-0000FA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3" name="貸付金グラフ枠">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5" name="貸付金最小値テキスト">
          <a:extLst>
            <a:ext uri="{FF2B5EF4-FFF2-40B4-BE49-F238E27FC236}">
              <a16:creationId xmlns:a16="http://schemas.microsoft.com/office/drawing/2014/main" id="{00000000-0008-0000-0600-000007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77" name="貸付金最大値テキスト">
          <a:extLst>
            <a:ext uri="{FF2B5EF4-FFF2-40B4-BE49-F238E27FC236}">
              <a16:creationId xmlns:a16="http://schemas.microsoft.com/office/drawing/2014/main" id="{00000000-0008-0000-0600-000009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147038</xdr:rowOff>
    </xdr:from>
    <xdr:to>
      <xdr:col>116</xdr:col>
      <xdr:colOff>63500</xdr:colOff>
      <xdr:row>58</xdr:row>
      <xdr:rowOff>55598</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1323300" y="9919688"/>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101856</xdr:rowOff>
    </xdr:from>
    <xdr:ext cx="469744" cy="259045"/>
    <xdr:sp macro="" textlink="">
      <xdr:nvSpPr>
        <xdr:cNvPr id="780" name="貸付金平均値テキスト">
          <a:extLst>
            <a:ext uri="{FF2B5EF4-FFF2-40B4-BE49-F238E27FC236}">
              <a16:creationId xmlns:a16="http://schemas.microsoft.com/office/drawing/2014/main" id="{00000000-0008-0000-0600-00000C030000}"/>
            </a:ext>
          </a:extLst>
        </xdr:cNvPr>
        <xdr:cNvSpPr txBox="1"/>
      </xdr:nvSpPr>
      <xdr:spPr>
        <a:xfrm>
          <a:off x="22212300" y="9703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1" name="フローチャート: 判断 780">
          <a:extLst>
            <a:ext uri="{FF2B5EF4-FFF2-40B4-BE49-F238E27FC236}">
              <a16:creationId xmlns:a16="http://schemas.microsoft.com/office/drawing/2014/main" id="{00000000-0008-0000-0600-00000D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147038</xdr:rowOff>
    </xdr:from>
    <xdr:to>
      <xdr:col>111</xdr:col>
      <xdr:colOff>177800</xdr:colOff>
      <xdr:row>57</xdr:row>
      <xdr:rowOff>156594</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0434300" y="9919688"/>
          <a:ext cx="889000" cy="9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3" name="フローチャート: 判断 782">
          <a:extLst>
            <a:ext uri="{FF2B5EF4-FFF2-40B4-BE49-F238E27FC236}">
              <a16:creationId xmlns:a16="http://schemas.microsoft.com/office/drawing/2014/main" id="{00000000-0008-0000-0600-00000F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22615</xdr:rowOff>
    </xdr:from>
    <xdr:ext cx="469744"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21088428" y="962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156594</xdr:rowOff>
    </xdr:from>
    <xdr:to>
      <xdr:col>107</xdr:col>
      <xdr:colOff>50800</xdr:colOff>
      <xdr:row>57</xdr:row>
      <xdr:rowOff>169121</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19545300" y="9929244"/>
          <a:ext cx="889000" cy="1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51325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0199428" y="999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85819</xdr:rowOff>
    </xdr:from>
    <xdr:to>
      <xdr:col>102</xdr:col>
      <xdr:colOff>114300</xdr:colOff>
      <xdr:row>57</xdr:row>
      <xdr:rowOff>169121</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656300" y="9858469"/>
          <a:ext cx="889000" cy="8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64586</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9310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63891</xdr:rowOff>
    </xdr:from>
    <xdr:to>
      <xdr:col>98</xdr:col>
      <xdr:colOff>38100</xdr:colOff>
      <xdr:row>57</xdr:row>
      <xdr:rowOff>165491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18605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156618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8421428" y="992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4798</xdr:rowOff>
    </xdr:from>
    <xdr:to>
      <xdr:col>116</xdr:col>
      <xdr:colOff>114300</xdr:colOff>
      <xdr:row>58</xdr:row>
      <xdr:rowOff>106398</xdr:rowOff>
    </xdr:to>
    <xdr:sp macro="" textlink="">
      <xdr:nvSpPr>
        <xdr:cNvPr id="798" name="楕円 797">
          <a:extLst>
            <a:ext uri="{FF2B5EF4-FFF2-40B4-BE49-F238E27FC236}">
              <a16:creationId xmlns:a16="http://schemas.microsoft.com/office/drawing/2014/main" id="{00000000-0008-0000-0600-00001E030000}"/>
            </a:ext>
          </a:extLst>
        </xdr:cNvPr>
        <xdr:cNvSpPr/>
      </xdr:nvSpPr>
      <xdr:spPr>
        <a:xfrm>
          <a:off x="22110700" y="994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91175</xdr:rowOff>
    </xdr:from>
    <xdr:ext cx="469744" cy="259045"/>
    <xdr:sp macro="" textlink="">
      <xdr:nvSpPr>
        <xdr:cNvPr id="799" name="貸付金該当値テキスト">
          <a:extLst>
            <a:ext uri="{FF2B5EF4-FFF2-40B4-BE49-F238E27FC236}">
              <a16:creationId xmlns:a16="http://schemas.microsoft.com/office/drawing/2014/main" id="{00000000-0008-0000-0600-00001F030000}"/>
            </a:ext>
          </a:extLst>
        </xdr:cNvPr>
        <xdr:cNvSpPr txBox="1"/>
      </xdr:nvSpPr>
      <xdr:spPr>
        <a:xfrm>
          <a:off x="22212300" y="9863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96238</xdr:rowOff>
    </xdr:from>
    <xdr:to>
      <xdr:col>112</xdr:col>
      <xdr:colOff>38100</xdr:colOff>
      <xdr:row>58</xdr:row>
      <xdr:rowOff>26388</xdr:rowOff>
    </xdr:to>
    <xdr:sp macro="" textlink="">
      <xdr:nvSpPr>
        <xdr:cNvPr id="800" name="楕円 799">
          <a:extLst>
            <a:ext uri="{FF2B5EF4-FFF2-40B4-BE49-F238E27FC236}">
              <a16:creationId xmlns:a16="http://schemas.microsoft.com/office/drawing/2014/main" id="{00000000-0008-0000-0600-000020030000}"/>
            </a:ext>
          </a:extLst>
        </xdr:cNvPr>
        <xdr:cNvSpPr/>
      </xdr:nvSpPr>
      <xdr:spPr>
        <a:xfrm>
          <a:off x="21272500" y="986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17515</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96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105794</xdr:rowOff>
    </xdr:from>
    <xdr:to>
      <xdr:col>107</xdr:col>
      <xdr:colOff>101600</xdr:colOff>
      <xdr:row>58</xdr:row>
      <xdr:rowOff>35944</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0383500" y="987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52471</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653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118321</xdr:rowOff>
    </xdr:from>
    <xdr:to>
      <xdr:col>102</xdr:col>
      <xdr:colOff>165100</xdr:colOff>
      <xdr:row>58</xdr:row>
      <xdr:rowOff>48471</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19494500" y="989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39598</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10428" y="998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35019</xdr:rowOff>
    </xdr:from>
    <xdr:to>
      <xdr:col>98</xdr:col>
      <xdr:colOff>38100</xdr:colOff>
      <xdr:row>57</xdr:row>
      <xdr:rowOff>136619</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18605500" y="9807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153146</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21428" y="958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8" name="正方形/長方形 807">
          <a:extLst>
            <a:ext uri="{FF2B5EF4-FFF2-40B4-BE49-F238E27FC236}">
              <a16:creationId xmlns:a16="http://schemas.microsoft.com/office/drawing/2014/main" id="{00000000-0008-0000-0600-00002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09" name="正方形/長方形 808">
          <a:extLst>
            <a:ext uri="{FF2B5EF4-FFF2-40B4-BE49-F238E27FC236}">
              <a16:creationId xmlns:a16="http://schemas.microsoft.com/office/drawing/2014/main" id="{00000000-0008-0000-0600-00002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0" name="正方形/長方形 809">
          <a:extLst>
            <a:ext uri="{FF2B5EF4-FFF2-40B4-BE49-F238E27FC236}">
              <a16:creationId xmlns:a16="http://schemas.microsoft.com/office/drawing/2014/main" id="{00000000-0008-0000-0600-00002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18" name="直線コネクタ 817">
          <a:extLst>
            <a:ext uri="{FF2B5EF4-FFF2-40B4-BE49-F238E27FC236}">
              <a16:creationId xmlns:a16="http://schemas.microsoft.com/office/drawing/2014/main" id="{00000000-0008-0000-0600-000032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2" name="繰出金グラフ枠">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60833</xdr:rowOff>
    </xdr:from>
    <xdr:to>
      <xdr:col>116</xdr:col>
      <xdr:colOff>62864</xdr:colOff>
      <xdr:row>78</xdr:row>
      <xdr:rowOff>47030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flipV="1">
          <a:off x="22159595" y="12062333"/>
          <a:ext cx="1269" cy="135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50857</xdr:rowOff>
    </xdr:from>
    <xdr:ext cx="534377" cy="259045"/>
    <xdr:sp macro="" textlink="">
      <xdr:nvSpPr>
        <xdr:cNvPr id="834" name="繰出金最小値テキスト">
          <a:extLst>
            <a:ext uri="{FF2B5EF4-FFF2-40B4-BE49-F238E27FC236}">
              <a16:creationId xmlns:a16="http://schemas.microsoft.com/office/drawing/2014/main" id="{00000000-0008-0000-0600-000042030000}"/>
            </a:ext>
          </a:extLst>
        </xdr:cNvPr>
        <xdr:cNvSpPr txBox="1"/>
      </xdr:nvSpPr>
      <xdr:spPr>
        <a:xfrm>
          <a:off x="22212300" y="1342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47030</xdr:rowOff>
    </xdr:from>
    <xdr:to>
      <xdr:col>116</xdr:col>
      <xdr:colOff>152400</xdr:colOff>
      <xdr:row>78</xdr:row>
      <xdr:rowOff>47030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22072600" y="1342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7510</xdr:rowOff>
    </xdr:from>
    <xdr:ext cx="599010" cy="259045"/>
    <xdr:sp macro="" textlink="">
      <xdr:nvSpPr>
        <xdr:cNvPr id="836" name="繰出金最大値テキスト">
          <a:extLst>
            <a:ext uri="{FF2B5EF4-FFF2-40B4-BE49-F238E27FC236}">
              <a16:creationId xmlns:a16="http://schemas.microsoft.com/office/drawing/2014/main" id="{00000000-0008-0000-0600-000044030000}"/>
            </a:ext>
          </a:extLst>
        </xdr:cNvPr>
        <xdr:cNvSpPr txBox="1"/>
      </xdr:nvSpPr>
      <xdr:spPr>
        <a:xfrm>
          <a:off x="22212300" y="1183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60833</xdr:rowOff>
    </xdr:from>
    <xdr:to>
      <xdr:col>116</xdr:col>
      <xdr:colOff>152400</xdr:colOff>
      <xdr:row>70</xdr:row>
      <xdr:rowOff>60833</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22072600" y="12062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15266</xdr:rowOff>
    </xdr:from>
    <xdr:to>
      <xdr:col>116</xdr:col>
      <xdr:colOff>63500</xdr:colOff>
      <xdr:row>72</xdr:row>
      <xdr:rowOff>7917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1323300" y="12188216"/>
          <a:ext cx="838200" cy="164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119873</xdr:rowOff>
    </xdr:from>
    <xdr:ext cx="534377" cy="259045"/>
    <xdr:sp macro="" textlink="">
      <xdr:nvSpPr>
        <xdr:cNvPr id="839" name="繰出金平均値テキスト">
          <a:extLst>
            <a:ext uri="{FF2B5EF4-FFF2-40B4-BE49-F238E27FC236}">
              <a16:creationId xmlns:a16="http://schemas.microsoft.com/office/drawing/2014/main" id="{00000000-0008-0000-0600-000047030000}"/>
            </a:ext>
          </a:extLst>
        </xdr:cNvPr>
        <xdr:cNvSpPr txBox="1"/>
      </xdr:nvSpPr>
      <xdr:spPr>
        <a:xfrm>
          <a:off x="22212300" y="12807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141446</xdr:rowOff>
    </xdr:from>
    <xdr:to>
      <xdr:col>116</xdr:col>
      <xdr:colOff>114300</xdr:colOff>
      <xdr:row>75</xdr:row>
      <xdr:rowOff>71596</xdr:rowOff>
    </xdr:to>
    <xdr:sp macro="" textlink="">
      <xdr:nvSpPr>
        <xdr:cNvPr id="840" name="フローチャート: 判断 839">
          <a:extLst>
            <a:ext uri="{FF2B5EF4-FFF2-40B4-BE49-F238E27FC236}">
              <a16:creationId xmlns:a16="http://schemas.microsoft.com/office/drawing/2014/main" id="{00000000-0008-0000-0600-000048030000}"/>
            </a:ext>
          </a:extLst>
        </xdr:cNvPr>
        <xdr:cNvSpPr/>
      </xdr:nvSpPr>
      <xdr:spPr>
        <a:xfrm>
          <a:off x="22110700" y="1282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7917</xdr:rowOff>
    </xdr:from>
    <xdr:to>
      <xdr:col>111</xdr:col>
      <xdr:colOff>177800</xdr:colOff>
      <xdr:row>72</xdr:row>
      <xdr:rowOff>9441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0434300" y="12352317"/>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146486</xdr:rowOff>
    </xdr:from>
    <xdr:to>
      <xdr:col>112</xdr:col>
      <xdr:colOff>38100</xdr:colOff>
      <xdr:row>73</xdr:row>
      <xdr:rowOff>76636</xdr:rowOff>
    </xdr:to>
    <xdr:sp macro="" textlink="">
      <xdr:nvSpPr>
        <xdr:cNvPr id="842" name="フローチャート: 判断 841">
          <a:extLst>
            <a:ext uri="{FF2B5EF4-FFF2-40B4-BE49-F238E27FC236}">
              <a16:creationId xmlns:a16="http://schemas.microsoft.com/office/drawing/2014/main" id="{00000000-0008-0000-0600-00004A030000}"/>
            </a:ext>
          </a:extLst>
        </xdr:cNvPr>
        <xdr:cNvSpPr/>
      </xdr:nvSpPr>
      <xdr:spPr>
        <a:xfrm>
          <a:off x="21272500" y="124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67763</xdr:rowOff>
    </xdr:from>
    <xdr:ext cx="599010"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21023795" y="12583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9441</xdr:rowOff>
    </xdr:from>
    <xdr:to>
      <xdr:col>107</xdr:col>
      <xdr:colOff>50800</xdr:colOff>
      <xdr:row>73</xdr:row>
      <xdr:rowOff>51156</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19545300" y="12353841"/>
          <a:ext cx="889000" cy="213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58790</xdr:rowOff>
    </xdr:from>
    <xdr:to>
      <xdr:col>107</xdr:col>
      <xdr:colOff>101600</xdr:colOff>
      <xdr:row>72</xdr:row>
      <xdr:rowOff>160390</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0383500" y="124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151517</xdr:rowOff>
    </xdr:from>
    <xdr:ext cx="599010"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0134795" y="12495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143434</xdr:rowOff>
    </xdr:from>
    <xdr:to>
      <xdr:col>102</xdr:col>
      <xdr:colOff>114300</xdr:colOff>
      <xdr:row>73</xdr:row>
      <xdr:rowOff>51156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656300" y="12316384"/>
          <a:ext cx="889000" cy="250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100123</xdr:rowOff>
    </xdr:from>
    <xdr:to>
      <xdr:col>102</xdr:col>
      <xdr:colOff>165100</xdr:colOff>
      <xdr:row>73</xdr:row>
      <xdr:rowOff>30273</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19494500" y="1244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71</xdr:row>
      <xdr:rowOff>46800</xdr:rowOff>
    </xdr:from>
    <xdr:ext cx="59901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9245795" y="1221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54174</xdr:rowOff>
    </xdr:from>
    <xdr:to>
      <xdr:col>98</xdr:col>
      <xdr:colOff>38100</xdr:colOff>
      <xdr:row>72</xdr:row>
      <xdr:rowOff>155774</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18605500" y="12398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146901</xdr:rowOff>
    </xdr:from>
    <xdr:ext cx="599010"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8356795" y="12491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135916</xdr:rowOff>
    </xdr:from>
    <xdr:to>
      <xdr:col>116</xdr:col>
      <xdr:colOff>114300</xdr:colOff>
      <xdr:row>71</xdr:row>
      <xdr:rowOff>66066</xdr:rowOff>
    </xdr:to>
    <xdr:sp macro="" textlink="">
      <xdr:nvSpPr>
        <xdr:cNvPr id="857" name="楕円 856">
          <a:extLst>
            <a:ext uri="{FF2B5EF4-FFF2-40B4-BE49-F238E27FC236}">
              <a16:creationId xmlns:a16="http://schemas.microsoft.com/office/drawing/2014/main" id="{00000000-0008-0000-0600-000059030000}"/>
            </a:ext>
          </a:extLst>
        </xdr:cNvPr>
        <xdr:cNvSpPr/>
      </xdr:nvSpPr>
      <xdr:spPr>
        <a:xfrm>
          <a:off x="22110700" y="1213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50843</xdr:rowOff>
    </xdr:from>
    <xdr:ext cx="599010" cy="259045"/>
    <xdr:sp macro="" textlink="">
      <xdr:nvSpPr>
        <xdr:cNvPr id="858" name="繰出金該当値テキスト">
          <a:extLst>
            <a:ext uri="{FF2B5EF4-FFF2-40B4-BE49-F238E27FC236}">
              <a16:creationId xmlns:a16="http://schemas.microsoft.com/office/drawing/2014/main" id="{00000000-0008-0000-0600-00005A030000}"/>
            </a:ext>
          </a:extLst>
        </xdr:cNvPr>
        <xdr:cNvSpPr txBox="1"/>
      </xdr:nvSpPr>
      <xdr:spPr>
        <a:xfrm>
          <a:off x="22212300" y="12052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128567</xdr:rowOff>
    </xdr:from>
    <xdr:to>
      <xdr:col>112</xdr:col>
      <xdr:colOff>38100</xdr:colOff>
      <xdr:row>72</xdr:row>
      <xdr:rowOff>58717</xdr:rowOff>
    </xdr:to>
    <xdr:sp macro="" textlink="">
      <xdr:nvSpPr>
        <xdr:cNvPr id="859" name="楕円 858">
          <a:extLst>
            <a:ext uri="{FF2B5EF4-FFF2-40B4-BE49-F238E27FC236}">
              <a16:creationId xmlns:a16="http://schemas.microsoft.com/office/drawing/2014/main" id="{00000000-0008-0000-0600-00005B030000}"/>
            </a:ext>
          </a:extLst>
        </xdr:cNvPr>
        <xdr:cNvSpPr/>
      </xdr:nvSpPr>
      <xdr:spPr>
        <a:xfrm>
          <a:off x="21272500" y="12301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70</xdr:row>
      <xdr:rowOff>75244</xdr:rowOff>
    </xdr:from>
    <xdr:ext cx="59901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23795" y="12076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130091</xdr:rowOff>
    </xdr:from>
    <xdr:to>
      <xdr:col>107</xdr:col>
      <xdr:colOff>101600</xdr:colOff>
      <xdr:row>72</xdr:row>
      <xdr:rowOff>60241</xdr:rowOff>
    </xdr:to>
    <xdr:sp macro="" textlink="">
      <xdr:nvSpPr>
        <xdr:cNvPr id="861" name="楕円 860">
          <a:extLst>
            <a:ext uri="{FF2B5EF4-FFF2-40B4-BE49-F238E27FC236}">
              <a16:creationId xmlns:a16="http://schemas.microsoft.com/office/drawing/2014/main" id="{00000000-0008-0000-0600-00005D030000}"/>
            </a:ext>
          </a:extLst>
        </xdr:cNvPr>
        <xdr:cNvSpPr/>
      </xdr:nvSpPr>
      <xdr:spPr>
        <a:xfrm>
          <a:off x="20383500" y="1230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70</xdr:row>
      <xdr:rowOff>76768</xdr:rowOff>
    </xdr:from>
    <xdr:ext cx="59901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34795" y="12078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356</xdr:rowOff>
    </xdr:from>
    <xdr:to>
      <xdr:col>102</xdr:col>
      <xdr:colOff>165100</xdr:colOff>
      <xdr:row>73</xdr:row>
      <xdr:rowOff>101956</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19494500" y="1251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93083</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0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92634</xdr:rowOff>
    </xdr:from>
    <xdr:to>
      <xdr:col>98</xdr:col>
      <xdr:colOff>38100</xdr:colOff>
      <xdr:row>72</xdr:row>
      <xdr:rowOff>22784</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18605500" y="12265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70</xdr:row>
      <xdr:rowOff>39311</xdr:rowOff>
    </xdr:from>
    <xdr:ext cx="59901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56795" y="12040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7" name="正方形/長方形 866">
          <a:extLst>
            <a:ext uri="{FF2B5EF4-FFF2-40B4-BE49-F238E27FC236}">
              <a16:creationId xmlns:a16="http://schemas.microsoft.com/office/drawing/2014/main" id="{00000000-0008-0000-0600-00006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6" name="直線コネクタ 875">
          <a:extLst>
            <a:ext uri="{FF2B5EF4-FFF2-40B4-BE49-F238E27FC236}">
              <a16:creationId xmlns:a16="http://schemas.microsoft.com/office/drawing/2014/main" id="{00000000-0008-0000-0600-00006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1" name="前年度繰上充用金グラフ枠">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3" name="前年度繰上充用金最小値テキスト">
          <a:extLst>
            <a:ext uri="{FF2B5EF4-FFF2-40B4-BE49-F238E27FC236}">
              <a16:creationId xmlns:a16="http://schemas.microsoft.com/office/drawing/2014/main" id="{00000000-0008-0000-0600-00007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5" name="前年度繰上充用金最大値テキスト">
          <a:extLst>
            <a:ext uri="{FF2B5EF4-FFF2-40B4-BE49-F238E27FC236}">
              <a16:creationId xmlns:a16="http://schemas.microsoft.com/office/drawing/2014/main" id="{00000000-0008-0000-0600-00007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8" name="前年度繰上充用金平均値テキスト">
          <a:extLst>
            <a:ext uri="{FF2B5EF4-FFF2-40B4-BE49-F238E27FC236}">
              <a16:creationId xmlns:a16="http://schemas.microsoft.com/office/drawing/2014/main" id="{00000000-0008-0000-0600-00007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9" name="フローチャート: 判断 888">
          <a:extLst>
            <a:ext uri="{FF2B5EF4-FFF2-40B4-BE49-F238E27FC236}">
              <a16:creationId xmlns:a16="http://schemas.microsoft.com/office/drawing/2014/main" id="{00000000-0008-0000-0600-00007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1" name="フローチャート: 判断 890">
          <a:extLst>
            <a:ext uri="{FF2B5EF4-FFF2-40B4-BE49-F238E27FC236}">
              <a16:creationId xmlns:a16="http://schemas.microsoft.com/office/drawing/2014/main" id="{00000000-0008-0000-0600-00007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楕円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7" name="前年度繰上充用金該当値テキスト">
          <a:extLst>
            <a:ext uri="{FF2B5EF4-FFF2-40B4-BE49-F238E27FC236}">
              <a16:creationId xmlns:a16="http://schemas.microsoft.com/office/drawing/2014/main" id="{00000000-0008-0000-0600-00008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8" name="楕円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0" name="楕円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6" name="正方形/長方形 915">
          <a:extLst>
            <a:ext uri="{FF2B5EF4-FFF2-40B4-BE49-F238E27FC236}">
              <a16:creationId xmlns:a16="http://schemas.microsoft.com/office/drawing/2014/main" id="{00000000-0008-0000-0600-00009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人件費の増加は、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定年引上げの経過措置期間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が終了し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、退職者の発生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に伴い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退職手当組合負担金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急増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給与改定により常勤職員等の人件費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底上げされた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物件費の減少は、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これまで指定管理者が運営していた一勝地交流センター</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かわせみ</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を村の直営に移行し、営業形態を温泉のみに縮小したことで、指定管理委託料が減少した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扶助費については、少子化に伴う保育所運営費の減少により歳出総額では前年度を下回ったものの、人口減少の影響により一人当たりのコストは増加している。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の減少は、昨年度の災害公営住宅購入（渡・一勝地地区）に伴う反動減である。今後は復興事業の本格化により、普通建設事業が多額となり、住民一人当たりのコストも高い水準で推移する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積立金の減少は、令和２年７月豪雨に伴う連年災としての特別交付税措置が終了したことが主な要因である。今後は、復旧・復興事業の財源として地方債の活用が見込まれることから、基金残高の推移を注視していく必要が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熊本県球磨村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2,648
2,644
207.58
7,338,466
6,756,427
278,309
2,380,698
6,041,131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11341</xdr:rowOff>
    </xdr:from>
    <xdr:to>
      <xdr:col>24</xdr:col>
      <xdr:colOff>63500</xdr:colOff>
      <xdr:row>36</xdr:row>
      <xdr:rowOff>54227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183541"/>
          <a:ext cx="838200" cy="42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4942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17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54135</xdr:rowOff>
    </xdr:from>
    <xdr:to>
      <xdr:col>19</xdr:col>
      <xdr:colOff>177800</xdr:colOff>
      <xdr:row>36</xdr:row>
      <xdr:rowOff>54227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2908300" y="6226335"/>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130261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630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54135</xdr:rowOff>
    </xdr:from>
    <xdr:to>
      <xdr:col>15</xdr:col>
      <xdr:colOff>50800</xdr:colOff>
      <xdr:row>36</xdr:row>
      <xdr:rowOff>91831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226335"/>
          <a:ext cx="889000" cy="3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165465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33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91831</xdr:rowOff>
    </xdr:from>
    <xdr:to>
      <xdr:col>10</xdr:col>
      <xdr:colOff>114300</xdr:colOff>
      <xdr:row>36</xdr:row>
      <xdr:rowOff>97683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264031"/>
          <a:ext cx="889000" cy="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10566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35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149417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32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131991</xdr:rowOff>
    </xdr:from>
    <xdr:to>
      <xdr:col>24</xdr:col>
      <xdr:colOff>114300</xdr:colOff>
      <xdr:row>36</xdr:row>
      <xdr:rowOff>62141</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13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154868</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5984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3427</xdr:rowOff>
    </xdr:from>
    <xdr:to>
      <xdr:col>20</xdr:col>
      <xdr:colOff>38100</xdr:colOff>
      <xdr:row>36</xdr:row>
      <xdr:rowOff>105027</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17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121554</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5950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3335</xdr:rowOff>
    </xdr:from>
    <xdr:to>
      <xdr:col>15</xdr:col>
      <xdr:colOff>101600</xdr:colOff>
      <xdr:row>36</xdr:row>
      <xdr:rowOff>104935</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17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121462</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595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41031</xdr:rowOff>
    </xdr:from>
    <xdr:to>
      <xdr:col>10</xdr:col>
      <xdr:colOff>165100</xdr:colOff>
      <xdr:row>36</xdr:row>
      <xdr:rowOff>142631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21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159158</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598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46883</xdr:rowOff>
    </xdr:from>
    <xdr:to>
      <xdr:col>6</xdr:col>
      <xdr:colOff>38100</xdr:colOff>
      <xdr:row>36</xdr:row>
      <xdr:rowOff>148483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21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165010</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5994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53828</xdr:rowOff>
    </xdr:from>
    <xdr:to>
      <xdr:col>24</xdr:col>
      <xdr:colOff>63500</xdr:colOff>
      <xdr:row>53</xdr:row>
      <xdr:rowOff>140944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140678"/>
          <a:ext cx="838200" cy="87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77826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0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53828</xdr:rowOff>
    </xdr:from>
    <xdr:to>
      <xdr:col>19</xdr:col>
      <xdr:colOff>177800</xdr:colOff>
      <xdr:row>54</xdr:row>
      <xdr:rowOff>64639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140678"/>
          <a:ext cx="889000" cy="18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30812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74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64639</xdr:rowOff>
    </xdr:from>
    <xdr:to>
      <xdr:col>15</xdr:col>
      <xdr:colOff>50800</xdr:colOff>
      <xdr:row>55</xdr:row>
      <xdr:rowOff>147069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322939"/>
          <a:ext cx="889000" cy="253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143761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6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58663</xdr:rowOff>
    </xdr:from>
    <xdr:to>
      <xdr:col>10</xdr:col>
      <xdr:colOff>114300</xdr:colOff>
      <xdr:row>55</xdr:row>
      <xdr:rowOff>147069</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488413"/>
          <a:ext cx="889000" cy="88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124161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896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28454</xdr:rowOff>
    </xdr:from>
    <xdr:to>
      <xdr:col>6</xdr:col>
      <xdr:colOff>38100</xdr:colOff>
      <xdr:row>57</xdr:row>
      <xdr:rowOff>130054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121181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89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90144</xdr:rowOff>
    </xdr:from>
    <xdr:to>
      <xdr:col>24</xdr:col>
      <xdr:colOff>114300</xdr:colOff>
      <xdr:row>54</xdr:row>
      <xdr:rowOff>20294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17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113021</xdr:rowOff>
    </xdr:from>
    <xdr:ext cx="690189"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0284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1,078,694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3028</xdr:rowOff>
    </xdr:from>
    <xdr:to>
      <xdr:col>20</xdr:col>
      <xdr:colOff>38100</xdr:colOff>
      <xdr:row>53</xdr:row>
      <xdr:rowOff>104628</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08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23205</xdr:colOff>
      <xdr:row>51</xdr:row>
      <xdr:rowOff>121155</xdr:rowOff>
    </xdr:from>
    <xdr:ext cx="690189"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52205" y="88651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13839</xdr:rowOff>
    </xdr:from>
    <xdr:to>
      <xdr:col>15</xdr:col>
      <xdr:colOff>101600</xdr:colOff>
      <xdr:row>54</xdr:row>
      <xdr:rowOff>115439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27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131966</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047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96269</xdr:rowOff>
    </xdr:from>
    <xdr:to>
      <xdr:col>10</xdr:col>
      <xdr:colOff>165100</xdr:colOff>
      <xdr:row>56</xdr:row>
      <xdr:rowOff>26419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526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42946</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301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7863</xdr:rowOff>
    </xdr:from>
    <xdr:to>
      <xdr:col>6</xdr:col>
      <xdr:colOff>38100</xdr:colOff>
      <xdr:row>55</xdr:row>
      <xdr:rowOff>109463</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43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125990</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212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28011</xdr:rowOff>
    </xdr:from>
    <xdr:to>
      <xdr:col>24</xdr:col>
      <xdr:colOff>62865</xdr:colOff>
      <xdr:row>78</xdr:row>
      <xdr:rowOff>158634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00961"/>
          <a:ext cx="1270" cy="133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162461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3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158634</xdr:rowOff>
    </xdr:from>
    <xdr:to>
      <xdr:col>24</xdr:col>
      <xdr:colOff>152400</xdr:colOff>
      <xdr:row>78</xdr:row>
      <xdr:rowOff>158634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3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146138</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7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28011</xdr:rowOff>
    </xdr:from>
    <xdr:to>
      <xdr:col>24</xdr:col>
      <xdr:colOff>152400</xdr:colOff>
      <xdr:row>71</xdr:row>
      <xdr:rowOff>28011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00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134156</xdr:rowOff>
    </xdr:from>
    <xdr:to>
      <xdr:col>24</xdr:col>
      <xdr:colOff>63500</xdr:colOff>
      <xdr:row>74</xdr:row>
      <xdr:rowOff>40836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2650006"/>
          <a:ext cx="838200" cy="7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146349</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0050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167922</xdr:rowOff>
    </xdr:from>
    <xdr:to>
      <xdr:col>24</xdr:col>
      <xdr:colOff>114300</xdr:colOff>
      <xdr:row>76</xdr:row>
      <xdr:rowOff>98072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22514</xdr:rowOff>
    </xdr:from>
    <xdr:to>
      <xdr:col>19</xdr:col>
      <xdr:colOff>177800</xdr:colOff>
      <xdr:row>74</xdr:row>
      <xdr:rowOff>40836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2908300" y="12709814"/>
          <a:ext cx="889000" cy="18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67486</xdr:rowOff>
    </xdr:from>
    <xdr:to>
      <xdr:col>20</xdr:col>
      <xdr:colOff>38100</xdr:colOff>
      <xdr:row>76</xdr:row>
      <xdr:rowOff>169086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160213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190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102158</xdr:rowOff>
    </xdr:from>
    <xdr:to>
      <xdr:col>15</xdr:col>
      <xdr:colOff>50800</xdr:colOff>
      <xdr:row>74</xdr:row>
      <xdr:rowOff>22514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2446558"/>
          <a:ext cx="889000" cy="26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31893</xdr:rowOff>
    </xdr:from>
    <xdr:to>
      <xdr:col>15</xdr:col>
      <xdr:colOff>101600</xdr:colOff>
      <xdr:row>77</xdr:row>
      <xdr:rowOff>133493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23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124620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326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102158</xdr:rowOff>
    </xdr:from>
    <xdr:to>
      <xdr:col>10</xdr:col>
      <xdr:colOff>114300</xdr:colOff>
      <xdr:row>73</xdr:row>
      <xdr:rowOff>155073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2446558"/>
          <a:ext cx="889000" cy="224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42849</xdr:rowOff>
    </xdr:from>
    <xdr:to>
      <xdr:col>10</xdr:col>
      <xdr:colOff>165100</xdr:colOff>
      <xdr:row>76</xdr:row>
      <xdr:rowOff>144449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7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135576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65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9868</xdr:rowOff>
    </xdr:from>
    <xdr:to>
      <xdr:col>6</xdr:col>
      <xdr:colOff>38100</xdr:colOff>
      <xdr:row>77</xdr:row>
      <xdr:rowOff>111468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1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102595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304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83356</xdr:rowOff>
    </xdr:from>
    <xdr:to>
      <xdr:col>24</xdr:col>
      <xdr:colOff>114300</xdr:colOff>
      <xdr:row>74</xdr:row>
      <xdr:rowOff>13506</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259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106233</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450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161486</xdr:rowOff>
    </xdr:from>
    <xdr:to>
      <xdr:col>20</xdr:col>
      <xdr:colOff>38100</xdr:colOff>
      <xdr:row>74</xdr:row>
      <xdr:rowOff>91636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267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108163</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2452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143164</xdr:rowOff>
    </xdr:from>
    <xdr:to>
      <xdr:col>15</xdr:col>
      <xdr:colOff>101600</xdr:colOff>
      <xdr:row>74</xdr:row>
      <xdr:rowOff>73314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265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89841</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434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51358</xdr:rowOff>
    </xdr:from>
    <xdr:to>
      <xdr:col>10</xdr:col>
      <xdr:colOff>165100</xdr:colOff>
      <xdr:row>72</xdr:row>
      <xdr:rowOff>152958</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239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70</xdr:row>
      <xdr:rowOff>169485</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170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104273</xdr:rowOff>
    </xdr:from>
    <xdr:to>
      <xdr:col>6</xdr:col>
      <xdr:colOff>38100</xdr:colOff>
      <xdr:row>74</xdr:row>
      <xdr:rowOff>34423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2620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50950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2395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94</xdr:row>
      <xdr:rowOff>60195</xdr:rowOff>
    </xdr:from>
    <xdr:to>
      <xdr:col>24</xdr:col>
      <xdr:colOff>62865</xdr:colOff>
      <xdr:row>98</xdr:row>
      <xdr:rowOff>115457</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6176495"/>
          <a:ext cx="1270" cy="741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119284</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2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115457</xdr:rowOff>
    </xdr:from>
    <xdr:to>
      <xdr:col>24</xdr:col>
      <xdr:colOff>152400</xdr:colOff>
      <xdr:row>98</xdr:row>
      <xdr:rowOff>115457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17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6872</xdr:rowOff>
    </xdr:from>
    <xdr:ext cx="599010"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951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94</xdr:row>
      <xdr:rowOff>60195</xdr:rowOff>
    </xdr:from>
    <xdr:to>
      <xdr:col>24</xdr:col>
      <xdr:colOff>152400</xdr:colOff>
      <xdr:row>94</xdr:row>
      <xdr:rowOff>60195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176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64773</xdr:rowOff>
    </xdr:from>
    <xdr:to>
      <xdr:col>24</xdr:col>
      <xdr:colOff>63500</xdr:colOff>
      <xdr:row>98</xdr:row>
      <xdr:rowOff>93481</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866873"/>
          <a:ext cx="838200" cy="2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139309</xdr:rowOff>
    </xdr:from>
    <xdr:ext cx="599010"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5985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116432</xdr:rowOff>
    </xdr:from>
    <xdr:to>
      <xdr:col>24</xdr:col>
      <xdr:colOff>114300</xdr:colOff>
      <xdr:row>98</xdr:row>
      <xdr:rowOff>46582</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74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16211</xdr:rowOff>
    </xdr:from>
    <xdr:to>
      <xdr:col>19</xdr:col>
      <xdr:colOff>177800</xdr:colOff>
      <xdr:row>98</xdr:row>
      <xdr:rowOff>93481</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818311"/>
          <a:ext cx="889000" cy="77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100037</xdr:rowOff>
    </xdr:from>
    <xdr:to>
      <xdr:col>20</xdr:col>
      <xdr:colOff>38100</xdr:colOff>
      <xdr:row>98</xdr:row>
      <xdr:rowOff>30187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730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46714</xdr:rowOff>
    </xdr:from>
    <xdr:ext cx="599010"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497795" y="16505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89</xdr:row>
      <xdr:rowOff>120664</xdr:rowOff>
    </xdr:from>
    <xdr:to>
      <xdr:col>15</xdr:col>
      <xdr:colOff>50800</xdr:colOff>
      <xdr:row>98</xdr:row>
      <xdr:rowOff>16211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5379714"/>
          <a:ext cx="889000" cy="1438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133824</xdr:rowOff>
    </xdr:from>
    <xdr:to>
      <xdr:col>15</xdr:col>
      <xdr:colOff>101600</xdr:colOff>
      <xdr:row>98</xdr:row>
      <xdr:rowOff>63974</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764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80501</xdr:rowOff>
    </xdr:from>
    <xdr:ext cx="599010"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08795" y="16539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89</xdr:row>
      <xdr:rowOff>120664</xdr:rowOff>
    </xdr:from>
    <xdr:to>
      <xdr:col>10</xdr:col>
      <xdr:colOff>114300</xdr:colOff>
      <xdr:row>95</xdr:row>
      <xdr:rowOff>87553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5379714"/>
          <a:ext cx="889000" cy="995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92694</xdr:rowOff>
    </xdr:from>
    <xdr:to>
      <xdr:col>10</xdr:col>
      <xdr:colOff>165100</xdr:colOff>
      <xdr:row>98</xdr:row>
      <xdr:rowOff>22844</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72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13971</xdr:rowOff>
    </xdr:from>
    <xdr:ext cx="59901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19795" y="16816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133041</xdr:rowOff>
    </xdr:from>
    <xdr:to>
      <xdr:col>6</xdr:col>
      <xdr:colOff>38100</xdr:colOff>
      <xdr:row>98</xdr:row>
      <xdr:rowOff>63191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63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54318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30795" y="16856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13973</xdr:rowOff>
    </xdr:from>
    <xdr:to>
      <xdr:col>24</xdr:col>
      <xdr:colOff>114300</xdr:colOff>
      <xdr:row>98</xdr:row>
      <xdr:rowOff>115573</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81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100350</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731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42681</xdr:rowOff>
    </xdr:from>
    <xdr:to>
      <xdr:col>20</xdr:col>
      <xdr:colOff>38100</xdr:colOff>
      <xdr:row>98</xdr:row>
      <xdr:rowOff>144281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84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135408</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93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136861</xdr:rowOff>
    </xdr:from>
    <xdr:to>
      <xdr:col>15</xdr:col>
      <xdr:colOff>101600</xdr:colOff>
      <xdr:row>98</xdr:row>
      <xdr:rowOff>67011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767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58138</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08795" y="16860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89</xdr:row>
      <xdr:rowOff>69864</xdr:rowOff>
    </xdr:from>
    <xdr:to>
      <xdr:col>10</xdr:col>
      <xdr:colOff>165100</xdr:colOff>
      <xdr:row>90</xdr:row>
      <xdr:rowOff>14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532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88</xdr:row>
      <xdr:rowOff>16541</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19795" y="15104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36753</xdr:rowOff>
    </xdr:from>
    <xdr:to>
      <xdr:col>6</xdr:col>
      <xdr:colOff>38100</xdr:colOff>
      <xdr:row>95</xdr:row>
      <xdr:rowOff>138353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32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154880</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30795" y="16099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79138</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422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3573</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347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100982</xdr:rowOff>
    </xdr:from>
    <xdr:ext cx="469744"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15428" y="627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9415</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35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123588</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37428" y="629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144494</xdr:rowOff>
    </xdr:from>
    <xdr:to>
      <xdr:col>55</xdr:col>
      <xdr:colOff>0</xdr:colOff>
      <xdr:row>58</xdr:row>
      <xdr:rowOff>145411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639300" y="10088594"/>
          <a:ext cx="838200" cy="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92236</xdr:rowOff>
    </xdr:from>
    <xdr:ext cx="599010"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10036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145411</xdr:rowOff>
    </xdr:from>
    <xdr:to>
      <xdr:col>50</xdr:col>
      <xdr:colOff>114300</xdr:colOff>
      <xdr:row>58</xdr:row>
      <xdr:rowOff>162785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10089511"/>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39833</xdr:rowOff>
    </xdr:from>
    <xdr:ext cx="599010"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39795" y="10155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143354</xdr:rowOff>
    </xdr:from>
    <xdr:to>
      <xdr:col>45</xdr:col>
      <xdr:colOff>177800</xdr:colOff>
      <xdr:row>58</xdr:row>
      <xdr:rowOff>162785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7861300" y="10087454"/>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33587</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50795" y="10149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143354</xdr:rowOff>
    </xdr:from>
    <xdr:to>
      <xdr:col>41</xdr:col>
      <xdr:colOff>50800</xdr:colOff>
      <xdr:row>59</xdr:row>
      <xdr:rowOff>4596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6972300" y="10087454"/>
          <a:ext cx="889000" cy="3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26884</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61795" y="10142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60614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672795" y="9833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93694</xdr:rowOff>
    </xdr:from>
    <xdr:to>
      <xdr:col>55</xdr:col>
      <xdr:colOff>50800</xdr:colOff>
      <xdr:row>59</xdr:row>
      <xdr:rowOff>23844</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1003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53071</xdr:rowOff>
    </xdr:from>
    <xdr:ext cx="599010"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825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94611</xdr:rowOff>
    </xdr:from>
    <xdr:to>
      <xdr:col>50</xdr:col>
      <xdr:colOff>165100</xdr:colOff>
      <xdr:row>59</xdr:row>
      <xdr:rowOff>24761</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1003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41288</xdr:rowOff>
    </xdr:from>
    <xdr:ext cx="59901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39795" y="9813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111985</xdr:rowOff>
    </xdr:from>
    <xdr:to>
      <xdr:col>46</xdr:col>
      <xdr:colOff>38100</xdr:colOff>
      <xdr:row>59</xdr:row>
      <xdr:rowOff>42135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1005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58662</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50795" y="9831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92554</xdr:rowOff>
    </xdr:from>
    <xdr:to>
      <xdr:col>41</xdr:col>
      <xdr:colOff>101600</xdr:colOff>
      <xdr:row>59</xdr:row>
      <xdr:rowOff>22704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1003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39231</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61795" y="9811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125246</xdr:rowOff>
    </xdr:from>
    <xdr:to>
      <xdr:col>36</xdr:col>
      <xdr:colOff>165100</xdr:colOff>
      <xdr:row>59</xdr:row>
      <xdr:rowOff>55396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1006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46523</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672795" y="10162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a:extLst>
            <a:ext uri="{FF2B5EF4-FFF2-40B4-BE49-F238E27FC236}">
              <a16:creationId xmlns:a16="http://schemas.microsoft.com/office/drawing/2014/main" id="{00000000-0008-0000-07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397" name="商工費最小値テキスト">
          <a:extLst>
            <a:ext uri="{FF2B5EF4-FFF2-40B4-BE49-F238E27FC236}">
              <a16:creationId xmlns:a16="http://schemas.microsoft.com/office/drawing/2014/main" id="{00000000-0008-0000-0700-00008D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399" name="商工費最大値テキスト">
          <a:extLst>
            <a:ext uri="{FF2B5EF4-FFF2-40B4-BE49-F238E27FC236}">
              <a16:creationId xmlns:a16="http://schemas.microsoft.com/office/drawing/2014/main" id="{00000000-0008-0000-0700-00008F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10891</xdr:rowOff>
    </xdr:from>
    <xdr:to>
      <xdr:col>55</xdr:col>
      <xdr:colOff>0</xdr:colOff>
      <xdr:row>79</xdr:row>
      <xdr:rowOff>18154</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9639300" y="13555441"/>
          <a:ext cx="838200" cy="7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154422</xdr:rowOff>
    </xdr:from>
    <xdr:ext cx="534377" cy="259045"/>
    <xdr:sp macro="" textlink="">
      <xdr:nvSpPr>
        <xdr:cNvPr id="402" name="商工費平均値テキスト">
          <a:extLst>
            <a:ext uri="{FF2B5EF4-FFF2-40B4-BE49-F238E27FC236}">
              <a16:creationId xmlns:a16="http://schemas.microsoft.com/office/drawing/2014/main" id="{00000000-0008-0000-0700-000092010000}"/>
            </a:ext>
          </a:extLst>
        </xdr:cNvPr>
        <xdr:cNvSpPr txBox="1"/>
      </xdr:nvSpPr>
      <xdr:spPr>
        <a:xfrm>
          <a:off x="10528300" y="13184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130358</xdr:rowOff>
    </xdr:from>
    <xdr:to>
      <xdr:col>50</xdr:col>
      <xdr:colOff>114300</xdr:colOff>
      <xdr:row>79</xdr:row>
      <xdr:rowOff>10891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8750300" y="13503458"/>
          <a:ext cx="889000" cy="5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149545</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9372111" y="1300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68628</xdr:rowOff>
    </xdr:from>
    <xdr:to>
      <xdr:col>45</xdr:col>
      <xdr:colOff>177800</xdr:colOff>
      <xdr:row>78</xdr:row>
      <xdr:rowOff>130358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7861300" y="13441728"/>
          <a:ext cx="889000" cy="6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148635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8483111" y="1300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68628</xdr:rowOff>
    </xdr:from>
    <xdr:to>
      <xdr:col>41</xdr:col>
      <xdr:colOff>50800</xdr:colOff>
      <xdr:row>79</xdr:row>
      <xdr:rowOff>26626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6972300" y="13441728"/>
          <a:ext cx="889000" cy="129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28464</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7594111" y="1305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92661</xdr:rowOff>
    </xdr:from>
    <xdr:to>
      <xdr:col>36</xdr:col>
      <xdr:colOff>165100</xdr:colOff>
      <xdr:row>78</xdr:row>
      <xdr:rowOff>22811</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6921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39338</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6705111" y="1306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138804</xdr:rowOff>
    </xdr:from>
    <xdr:to>
      <xdr:col>55</xdr:col>
      <xdr:colOff>50800</xdr:colOff>
      <xdr:row>79</xdr:row>
      <xdr:rowOff>68954</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10426700" y="13511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53731</xdr:rowOff>
    </xdr:from>
    <xdr:ext cx="469744" cy="259045"/>
    <xdr:sp macro="" textlink="">
      <xdr:nvSpPr>
        <xdr:cNvPr id="421" name="商工費該当値テキスト">
          <a:extLst>
            <a:ext uri="{FF2B5EF4-FFF2-40B4-BE49-F238E27FC236}">
              <a16:creationId xmlns:a16="http://schemas.microsoft.com/office/drawing/2014/main" id="{00000000-0008-0000-0700-0000A5010000}"/>
            </a:ext>
          </a:extLst>
        </xdr:cNvPr>
        <xdr:cNvSpPr txBox="1"/>
      </xdr:nvSpPr>
      <xdr:spPr>
        <a:xfrm>
          <a:off x="10528300" y="1342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131541</xdr:rowOff>
    </xdr:from>
    <xdr:to>
      <xdr:col>50</xdr:col>
      <xdr:colOff>165100</xdr:colOff>
      <xdr:row>79</xdr:row>
      <xdr:rowOff>61691</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9588500" y="1350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52818</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04428" y="13597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79558</xdr:rowOff>
    </xdr:from>
    <xdr:to>
      <xdr:col>46</xdr:col>
      <xdr:colOff>38100</xdr:colOff>
      <xdr:row>79</xdr:row>
      <xdr:rowOff>9708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8699500" y="13452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835</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483111" y="13545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17828</xdr:rowOff>
    </xdr:from>
    <xdr:to>
      <xdr:col>41</xdr:col>
      <xdr:colOff>101600</xdr:colOff>
      <xdr:row>78</xdr:row>
      <xdr:rowOff>119428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7810500" y="1339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110555</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594111" y="1348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147276</xdr:rowOff>
    </xdr:from>
    <xdr:to>
      <xdr:col>36</xdr:col>
      <xdr:colOff>165100</xdr:colOff>
      <xdr:row>79</xdr:row>
      <xdr:rowOff>77426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6921500" y="13520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68553</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37428" y="13613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93</xdr:row>
      <xdr:rowOff>1211</xdr:rowOff>
    </xdr:from>
    <xdr:to>
      <xdr:col>54</xdr:col>
      <xdr:colOff>189865</xdr:colOff>
      <xdr:row>98</xdr:row>
      <xdr:rowOff>121427</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946061"/>
          <a:ext cx="1270" cy="977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125254</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927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121427</xdr:rowOff>
    </xdr:from>
    <xdr:to>
      <xdr:col>55</xdr:col>
      <xdr:colOff>88900</xdr:colOff>
      <xdr:row>98</xdr:row>
      <xdr:rowOff>121427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923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119338</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721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93</xdr:row>
      <xdr:rowOff>1211</xdr:rowOff>
    </xdr:from>
    <xdr:to>
      <xdr:col>55</xdr:col>
      <xdr:colOff>88900</xdr:colOff>
      <xdr:row>93</xdr:row>
      <xdr:rowOff>1211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946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134927</xdr:rowOff>
    </xdr:from>
    <xdr:to>
      <xdr:col>55</xdr:col>
      <xdr:colOff>0</xdr:colOff>
      <xdr:row>98</xdr:row>
      <xdr:rowOff>33615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9639300" y="15565427"/>
          <a:ext cx="838200" cy="1270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45674</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5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22797</xdr:rowOff>
    </xdr:from>
    <xdr:to>
      <xdr:col>55</xdr:col>
      <xdr:colOff>50800</xdr:colOff>
      <xdr:row>97</xdr:row>
      <xdr:rowOff>124397</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6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134927</xdr:rowOff>
    </xdr:from>
    <xdr:to>
      <xdr:col>50</xdr:col>
      <xdr:colOff>114300</xdr:colOff>
      <xdr:row>98</xdr:row>
      <xdr:rowOff>96830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8750300" y="15565427"/>
          <a:ext cx="889000" cy="1333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39801</xdr:rowOff>
    </xdr:from>
    <xdr:to>
      <xdr:col>50</xdr:col>
      <xdr:colOff>165100</xdr:colOff>
      <xdr:row>97</xdr:row>
      <xdr:rowOff>141401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670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132528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763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96830</xdr:rowOff>
    </xdr:from>
    <xdr:to>
      <xdr:col>45</xdr:col>
      <xdr:colOff>177800</xdr:colOff>
      <xdr:row>98</xdr:row>
      <xdr:rowOff>128412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6898930"/>
          <a:ext cx="889000" cy="3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39853</xdr:rowOff>
    </xdr:from>
    <xdr:to>
      <xdr:col>46</xdr:col>
      <xdr:colOff>38100</xdr:colOff>
      <xdr:row>97</xdr:row>
      <xdr:rowOff>141453</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67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157980</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445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128412</xdr:rowOff>
    </xdr:from>
    <xdr:to>
      <xdr:col>41</xdr:col>
      <xdr:colOff>50800</xdr:colOff>
      <xdr:row>98</xdr:row>
      <xdr:rowOff>133355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930512"/>
          <a:ext cx="889000" cy="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70879</xdr:rowOff>
    </xdr:from>
    <xdr:to>
      <xdr:col>41</xdr:col>
      <xdr:colOff>101600</xdr:colOff>
      <xdr:row>98</xdr:row>
      <xdr:rowOff>1029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701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17556</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476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69977</xdr:rowOff>
    </xdr:from>
    <xdr:to>
      <xdr:col>36</xdr:col>
      <xdr:colOff>165100</xdr:colOff>
      <xdr:row>98</xdr:row>
      <xdr:rowOff>127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70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16654</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475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154265</xdr:rowOff>
    </xdr:from>
    <xdr:to>
      <xdr:col>55</xdr:col>
      <xdr:colOff>50800</xdr:colOff>
      <xdr:row>98</xdr:row>
      <xdr:rowOff>84415</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78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69192</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699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90</xdr:row>
      <xdr:rowOff>84127</xdr:rowOff>
    </xdr:from>
    <xdr:to>
      <xdr:col>50</xdr:col>
      <xdr:colOff>165100</xdr:colOff>
      <xdr:row>91</xdr:row>
      <xdr:rowOff>14277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551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89</xdr:row>
      <xdr:rowOff>30804</xdr:rowOff>
    </xdr:from>
    <xdr:ext cx="59901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39795" y="15289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46030</xdr:rowOff>
    </xdr:from>
    <xdr:to>
      <xdr:col>46</xdr:col>
      <xdr:colOff>38100</xdr:colOff>
      <xdr:row>98</xdr:row>
      <xdr:rowOff>147630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8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138757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694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77612</xdr:rowOff>
    </xdr:from>
    <xdr:to>
      <xdr:col>41</xdr:col>
      <xdr:colOff>101600</xdr:colOff>
      <xdr:row>99</xdr:row>
      <xdr:rowOff>7762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879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170339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6972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82555</xdr:rowOff>
    </xdr:from>
    <xdr:to>
      <xdr:col>36</xdr:col>
      <xdr:colOff>165100</xdr:colOff>
      <xdr:row>99</xdr:row>
      <xdr:rowOff>12705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88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3832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697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135296</xdr:rowOff>
    </xdr:from>
    <xdr:to>
      <xdr:col>85</xdr:col>
      <xdr:colOff>127000</xdr:colOff>
      <xdr:row>37</xdr:row>
      <xdr:rowOff>3790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6307496"/>
          <a:ext cx="838200" cy="3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170436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5999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3790</xdr:rowOff>
    </xdr:from>
    <xdr:to>
      <xdr:col>81</xdr:col>
      <xdr:colOff>50800</xdr:colOff>
      <xdr:row>37</xdr:row>
      <xdr:rowOff>27922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347440"/>
          <a:ext cx="889000" cy="24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4495</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00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31747</xdr:rowOff>
    </xdr:from>
    <xdr:to>
      <xdr:col>76</xdr:col>
      <xdr:colOff>114300</xdr:colOff>
      <xdr:row>37</xdr:row>
      <xdr:rowOff>27922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3703300" y="6032497"/>
          <a:ext cx="889000" cy="33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148780</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597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125306</xdr:rowOff>
    </xdr:from>
    <xdr:to>
      <xdr:col>71</xdr:col>
      <xdr:colOff>177800</xdr:colOff>
      <xdr:row>35</xdr:row>
      <xdr:rowOff>31747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2814300" y="5611706"/>
          <a:ext cx="889000" cy="420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116926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28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141112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313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84496</xdr:rowOff>
    </xdr:from>
    <xdr:to>
      <xdr:col>85</xdr:col>
      <xdr:colOff>177800</xdr:colOff>
      <xdr:row>37</xdr:row>
      <xdr:rowOff>14646</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25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62923</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235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124440</xdr:rowOff>
    </xdr:from>
    <xdr:to>
      <xdr:col>81</xdr:col>
      <xdr:colOff>101600</xdr:colOff>
      <xdr:row>37</xdr:row>
      <xdr:rowOff>54590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29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45717</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389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148572</xdr:rowOff>
    </xdr:from>
    <xdr:to>
      <xdr:col>76</xdr:col>
      <xdr:colOff>165100</xdr:colOff>
      <xdr:row>37</xdr:row>
      <xdr:rowOff>78722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32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69849</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413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152397</xdr:rowOff>
    </xdr:from>
    <xdr:to>
      <xdr:col>72</xdr:col>
      <xdr:colOff>38100</xdr:colOff>
      <xdr:row>35</xdr:row>
      <xdr:rowOff>82547</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598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99074</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5756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74506</xdr:rowOff>
    </xdr:from>
    <xdr:to>
      <xdr:col>67</xdr:col>
      <xdr:colOff>101600</xdr:colOff>
      <xdr:row>33</xdr:row>
      <xdr:rowOff>4656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556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31</xdr:row>
      <xdr:rowOff>21183</xdr:rowOff>
    </xdr:from>
    <xdr:ext cx="59901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14795" y="5336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49746</xdr:rowOff>
    </xdr:from>
    <xdr:to>
      <xdr:col>85</xdr:col>
      <xdr:colOff>127000</xdr:colOff>
      <xdr:row>57</xdr:row>
      <xdr:rowOff>54850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822396"/>
          <a:ext cx="838200" cy="5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99762</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49746</xdr:rowOff>
    </xdr:from>
    <xdr:to>
      <xdr:col>81</xdr:col>
      <xdr:colOff>50800</xdr:colOff>
      <xdr:row>58</xdr:row>
      <xdr:rowOff>26961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822396"/>
          <a:ext cx="889000" cy="148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57480</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48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61444</xdr:rowOff>
    </xdr:from>
    <xdr:to>
      <xdr:col>76</xdr:col>
      <xdr:colOff>114300</xdr:colOff>
      <xdr:row>58</xdr:row>
      <xdr:rowOff>26961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834094"/>
          <a:ext cx="889000" cy="136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113223</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61444</xdr:rowOff>
    </xdr:from>
    <xdr:to>
      <xdr:col>71</xdr:col>
      <xdr:colOff>177800</xdr:colOff>
      <xdr:row>58</xdr:row>
      <xdr:rowOff>11357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834094"/>
          <a:ext cx="889000" cy="121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111845</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884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142770</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57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4050</xdr:rowOff>
    </xdr:from>
    <xdr:to>
      <xdr:col>85</xdr:col>
      <xdr:colOff>177800</xdr:colOff>
      <xdr:row>57</xdr:row>
      <xdr:rowOff>105650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153927</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755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170396</xdr:rowOff>
    </xdr:from>
    <xdr:to>
      <xdr:col>81</xdr:col>
      <xdr:colOff>101600</xdr:colOff>
      <xdr:row>57</xdr:row>
      <xdr:rowOff>100546</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77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91673</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864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147611</xdr:rowOff>
    </xdr:from>
    <xdr:to>
      <xdr:col>76</xdr:col>
      <xdr:colOff>165100</xdr:colOff>
      <xdr:row>58</xdr:row>
      <xdr:rowOff>77761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92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68888</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10012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10644</xdr:rowOff>
    </xdr:from>
    <xdr:to>
      <xdr:col>72</xdr:col>
      <xdr:colOff>38100</xdr:colOff>
      <xdr:row>57</xdr:row>
      <xdr:rowOff>112244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78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128771</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558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132007</xdr:rowOff>
    </xdr:from>
    <xdr:to>
      <xdr:col>67</xdr:col>
      <xdr:colOff>101600</xdr:colOff>
      <xdr:row>58</xdr:row>
      <xdr:rowOff>62157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0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53284</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997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73</xdr:row>
      <xdr:rowOff>37737</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553587"/>
          <a:ext cx="1269" cy="959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155864</xdr:rowOff>
    </xdr:from>
    <xdr:ext cx="599010"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2328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73</xdr:row>
      <xdr:rowOff>37737</xdr:rowOff>
    </xdr:from>
    <xdr:to>
      <xdr:col>86</xdr:col>
      <xdr:colOff>25400</xdr:colOff>
      <xdr:row>73</xdr:row>
      <xdr:rowOff>37737</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553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156196</xdr:rowOff>
    </xdr:from>
    <xdr:to>
      <xdr:col>85</xdr:col>
      <xdr:colOff>127000</xdr:colOff>
      <xdr:row>73</xdr:row>
      <xdr:rowOff>37737</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5481300" y="12500596"/>
          <a:ext cx="838200" cy="5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164580</xdr:rowOff>
    </xdr:from>
    <xdr:ext cx="534377"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3662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14703</xdr:rowOff>
    </xdr:from>
    <xdr:to>
      <xdr:col>85</xdr:col>
      <xdr:colOff>177800</xdr:colOff>
      <xdr:row>78</xdr:row>
      <xdr:rowOff>116303</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8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156196</xdr:rowOff>
    </xdr:from>
    <xdr:to>
      <xdr:col>81</xdr:col>
      <xdr:colOff>50800</xdr:colOff>
      <xdr:row>73</xdr:row>
      <xdr:rowOff>54473</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4592300" y="12500596"/>
          <a:ext cx="889000" cy="69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1050</xdr:rowOff>
    </xdr:from>
    <xdr:to>
      <xdr:col>81</xdr:col>
      <xdr:colOff>101600</xdr:colOff>
      <xdr:row>78</xdr:row>
      <xdr:rowOff>102650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93777</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14111" y="1346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169075</xdr:rowOff>
    </xdr:from>
    <xdr:to>
      <xdr:col>76</xdr:col>
      <xdr:colOff>114300</xdr:colOff>
      <xdr:row>73</xdr:row>
      <xdr:rowOff>54473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3703300" y="12342025"/>
          <a:ext cx="889000" cy="22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13888</xdr:rowOff>
    </xdr:from>
    <xdr:to>
      <xdr:col>76</xdr:col>
      <xdr:colOff>165100</xdr:colOff>
      <xdr:row>78</xdr:row>
      <xdr:rowOff>115488</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86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106615</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25111" y="13479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169075</xdr:rowOff>
    </xdr:from>
    <xdr:to>
      <xdr:col>71</xdr:col>
      <xdr:colOff>177800</xdr:colOff>
      <xdr:row>74</xdr:row>
      <xdr:rowOff>58353</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2814300" y="12342025"/>
          <a:ext cx="889000" cy="403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14621</xdr:rowOff>
    </xdr:from>
    <xdr:to>
      <xdr:col>72</xdr:col>
      <xdr:colOff>38100</xdr:colOff>
      <xdr:row>78</xdr:row>
      <xdr:rowOff>116221</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38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107348</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36111" y="1348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16456</xdr:rowOff>
    </xdr:from>
    <xdr:to>
      <xdr:col>67</xdr:col>
      <xdr:colOff>101600</xdr:colOff>
      <xdr:row>78</xdr:row>
      <xdr:rowOff>118056</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38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109183</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47111" y="1348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158387</xdr:rowOff>
    </xdr:from>
    <xdr:to>
      <xdr:col>85</xdr:col>
      <xdr:colOff>177800</xdr:colOff>
      <xdr:row>73</xdr:row>
      <xdr:rowOff>88537</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250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111414</xdr:rowOff>
    </xdr:from>
    <xdr:ext cx="599010"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2455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105396</xdr:rowOff>
    </xdr:from>
    <xdr:to>
      <xdr:col>81</xdr:col>
      <xdr:colOff>101600</xdr:colOff>
      <xdr:row>73</xdr:row>
      <xdr:rowOff>35546</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2449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52073</xdr:rowOff>
    </xdr:from>
    <xdr:ext cx="59901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181795" y="12225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3673</xdr:rowOff>
    </xdr:from>
    <xdr:to>
      <xdr:col>76</xdr:col>
      <xdr:colOff>165100</xdr:colOff>
      <xdr:row>73</xdr:row>
      <xdr:rowOff>105273</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251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71</xdr:row>
      <xdr:rowOff>121800</xdr:rowOff>
    </xdr:from>
    <xdr:ext cx="59901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292795" y="12294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118275</xdr:rowOff>
    </xdr:from>
    <xdr:to>
      <xdr:col>72</xdr:col>
      <xdr:colOff>38100</xdr:colOff>
      <xdr:row>72</xdr:row>
      <xdr:rowOff>48425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22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70</xdr:row>
      <xdr:rowOff>64952</xdr:rowOff>
    </xdr:from>
    <xdr:ext cx="59901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03795" y="12066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7553</xdr:rowOff>
    </xdr:from>
    <xdr:to>
      <xdr:col>67</xdr:col>
      <xdr:colOff>101600</xdr:colOff>
      <xdr:row>74</xdr:row>
      <xdr:rowOff>109153</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269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125680</xdr:rowOff>
    </xdr:from>
    <xdr:ext cx="59901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14795" y="1247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0" name="公債費最小値テキスト">
          <a:extLst>
            <a:ext uri="{FF2B5EF4-FFF2-40B4-BE49-F238E27FC236}">
              <a16:creationId xmlns:a16="http://schemas.microsoft.com/office/drawing/2014/main" id="{00000000-0008-0000-0700-0000A8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2" name="公債費最大値テキスト">
          <a:extLst>
            <a:ext uri="{FF2B5EF4-FFF2-40B4-BE49-F238E27FC236}">
              <a16:creationId xmlns:a16="http://schemas.microsoft.com/office/drawing/2014/main" id="{00000000-0008-0000-0700-0000AA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120864</xdr:rowOff>
    </xdr:from>
    <xdr:to>
      <xdr:col>85</xdr:col>
      <xdr:colOff>127000</xdr:colOff>
      <xdr:row>96</xdr:row>
      <xdr:rowOff>122041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5481300" y="16580064"/>
          <a:ext cx="838200" cy="1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71778</xdr:rowOff>
    </xdr:from>
    <xdr:ext cx="599010" cy="259045"/>
    <xdr:sp macro="" textlink="">
      <xdr:nvSpPr>
        <xdr:cNvPr id="685" name="公債費平均値テキスト">
          <a:extLst>
            <a:ext uri="{FF2B5EF4-FFF2-40B4-BE49-F238E27FC236}">
              <a16:creationId xmlns:a16="http://schemas.microsoft.com/office/drawing/2014/main" id="{00000000-0008-0000-0700-0000AD020000}"/>
            </a:ext>
          </a:extLst>
        </xdr:cNvPr>
        <xdr:cNvSpPr txBox="1"/>
      </xdr:nvSpPr>
      <xdr:spPr>
        <a:xfrm>
          <a:off x="16370300" y="1653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122041</xdr:rowOff>
    </xdr:from>
    <xdr:to>
      <xdr:col>81</xdr:col>
      <xdr:colOff>50800</xdr:colOff>
      <xdr:row>96</xdr:row>
      <xdr:rowOff>158955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4592300" y="16581241"/>
          <a:ext cx="889000" cy="3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3458</xdr:rowOff>
    </xdr:from>
    <xdr:ext cx="599010"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5181795" y="16634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158955</xdr:rowOff>
    </xdr:from>
    <xdr:to>
      <xdr:col>76</xdr:col>
      <xdr:colOff>114300</xdr:colOff>
      <xdr:row>97</xdr:row>
      <xdr:rowOff>29204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3703300" y="16618155"/>
          <a:ext cx="889000" cy="4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60972</xdr:rowOff>
    </xdr:from>
    <xdr:ext cx="59901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4292795" y="1669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29204</xdr:rowOff>
    </xdr:from>
    <xdr:to>
      <xdr:col>71</xdr:col>
      <xdr:colOff>177800</xdr:colOff>
      <xdr:row>97</xdr:row>
      <xdr:rowOff>63858</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2814300" y="16659854"/>
          <a:ext cx="889000" cy="34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90467</xdr:rowOff>
    </xdr:from>
    <xdr:ext cx="59901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3403795" y="16378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97091</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514795" y="16384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70064</xdr:rowOff>
    </xdr:from>
    <xdr:to>
      <xdr:col>85</xdr:col>
      <xdr:colOff>177800</xdr:colOff>
      <xdr:row>97</xdr:row>
      <xdr:rowOff>214</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6268700" y="1652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92941</xdr:rowOff>
    </xdr:from>
    <xdr:ext cx="599010" cy="259045"/>
    <xdr:sp macro="" textlink="">
      <xdr:nvSpPr>
        <xdr:cNvPr id="704" name="公債費該当値テキスト">
          <a:extLst>
            <a:ext uri="{FF2B5EF4-FFF2-40B4-BE49-F238E27FC236}">
              <a16:creationId xmlns:a16="http://schemas.microsoft.com/office/drawing/2014/main" id="{00000000-0008-0000-0700-0000C0020000}"/>
            </a:ext>
          </a:extLst>
        </xdr:cNvPr>
        <xdr:cNvSpPr txBox="1"/>
      </xdr:nvSpPr>
      <xdr:spPr>
        <a:xfrm>
          <a:off x="16370300" y="16380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71241</xdr:rowOff>
    </xdr:from>
    <xdr:to>
      <xdr:col>81</xdr:col>
      <xdr:colOff>101600</xdr:colOff>
      <xdr:row>97</xdr:row>
      <xdr:rowOff>1391</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5430500" y="1653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17918</xdr:rowOff>
    </xdr:from>
    <xdr:ext cx="59901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181795" y="16305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108155</xdr:rowOff>
    </xdr:from>
    <xdr:to>
      <xdr:col>76</xdr:col>
      <xdr:colOff>165100</xdr:colOff>
      <xdr:row>97</xdr:row>
      <xdr:rowOff>38305</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4541500" y="1656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54832</xdr:rowOff>
    </xdr:from>
    <xdr:ext cx="59901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292795" y="16342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149854</xdr:rowOff>
    </xdr:from>
    <xdr:to>
      <xdr:col>72</xdr:col>
      <xdr:colOff>38100</xdr:colOff>
      <xdr:row>97</xdr:row>
      <xdr:rowOff>80004</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3652500" y="1660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71131</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03795" y="16701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13058</xdr:rowOff>
    </xdr:from>
    <xdr:to>
      <xdr:col>67</xdr:col>
      <xdr:colOff>101600</xdr:colOff>
      <xdr:row>97</xdr:row>
      <xdr:rowOff>114658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2763500" y="1664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105785</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14795" y="16736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議会費の増加は、議会のペーパーレス化を図るため、タブレット端末を購入したことによるものである。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総務費の減少は、令和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月豪雨災害に伴う、令和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年度までの連年災により多額の基金積立を行えていたことに対し、本年度は連年災の終了に伴い、積立額が減少したことによるものである。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民生費については、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歳出総額では前年度を下回ったものの、人口減少の影響により一人当たりのコストは増加している。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衛生費の増加は、配水管耐震化工事及び新集落での配水管敷設工事による事業費増に伴い、簡易水道特別会計繰出金が増加したことによるものである。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土木費の減少は昨年度の災害公営住宅購入（渡・一勝地地区）に伴う反動減である。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熊本県球磨村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財政調整基金は令和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a:t>
          </a:r>
          <a:r>
            <a:rPr kumimoji="1" lang="en-US" altLang="ja-JP" sz="1200">
              <a:latin typeface="ＭＳ ゴシック" pitchFamily="49" charset="-128"/>
              <a:ea typeface="ＭＳ ゴシック" pitchFamily="49" charset="-128"/>
            </a:rPr>
            <a:t>7</a:t>
          </a:r>
          <a:r>
            <a:rPr kumimoji="1" lang="ja-JP" altLang="en-US" sz="1200">
              <a:latin typeface="ＭＳ ゴシック" pitchFamily="49" charset="-128"/>
              <a:ea typeface="ＭＳ ゴシック" pitchFamily="49" charset="-128"/>
            </a:rPr>
            <a:t>月豪雨災害の復旧・復興事業への活用で一時低下したが、本年度は</a:t>
          </a:r>
          <a:r>
            <a:rPr kumimoji="1" lang="en-US" altLang="ja-JP" sz="1200">
              <a:latin typeface="ＭＳ ゴシック" pitchFamily="49" charset="-128"/>
              <a:ea typeface="ＭＳ ゴシック" pitchFamily="49" charset="-128"/>
            </a:rPr>
            <a:t>51.30</a:t>
          </a:r>
          <a:r>
            <a:rPr kumimoji="1" lang="ja-JP" altLang="en-US" sz="1200">
              <a:latin typeface="ＭＳ ゴシック" pitchFamily="49" charset="-128"/>
              <a:ea typeface="ＭＳ ゴシック" pitchFamily="49" charset="-128"/>
            </a:rPr>
            <a:t>％確保した。地方譲与税の増額はあったものの、普通交付税の減額等により標準財政規模が縮小した。この収支不足を基金で補填した結果、基金比率は前年度比</a:t>
          </a:r>
          <a:r>
            <a:rPr kumimoji="1" lang="en-US" altLang="ja-JP" sz="1200">
              <a:latin typeface="ＭＳ ゴシック" pitchFamily="49" charset="-128"/>
              <a:ea typeface="ＭＳ ゴシック" pitchFamily="49" charset="-128"/>
            </a:rPr>
            <a:t>0.07</a:t>
          </a:r>
          <a:r>
            <a:rPr kumimoji="1" lang="ja-JP" altLang="en-US" sz="1200">
              <a:latin typeface="ＭＳ ゴシック" pitchFamily="49" charset="-128"/>
              <a:ea typeface="ＭＳ ゴシック" pitchFamily="49" charset="-128"/>
            </a:rPr>
            <a:t>ポイントの微減となった</a:t>
          </a:r>
          <a:br>
            <a:rPr kumimoji="1" lang="en-US" altLang="ja-JP" sz="1200">
              <a:latin typeface="ＭＳ ゴシック" pitchFamily="49" charset="-128"/>
              <a:ea typeface="ＭＳ ゴシック" pitchFamily="49" charset="-128"/>
            </a:rPr>
          </a:br>
          <a:r>
            <a:rPr kumimoji="1" lang="ja-JP" altLang="en-US" sz="1200">
              <a:latin typeface="ＭＳ ゴシック" pitchFamily="49" charset="-128"/>
              <a:ea typeface="ＭＳ ゴシック" pitchFamily="49" charset="-128"/>
            </a:rPr>
            <a:t>　実質収支比率は</a:t>
          </a:r>
          <a:r>
            <a:rPr kumimoji="1" lang="en-US" altLang="ja-JP" sz="1200">
              <a:latin typeface="ＭＳ ゴシック" pitchFamily="49" charset="-128"/>
              <a:ea typeface="ＭＳ ゴシック" pitchFamily="49" charset="-128"/>
            </a:rPr>
            <a:t>11.69</a:t>
          </a:r>
          <a:r>
            <a:rPr kumimoji="1" lang="ja-JP" altLang="en-US" sz="1200">
              <a:latin typeface="ＭＳ ゴシック" pitchFamily="49" charset="-128"/>
              <a:ea typeface="ＭＳ ゴシック" pitchFamily="49" charset="-128"/>
            </a:rPr>
            <a:t>ポイントへ低下し、実質単年度収支比率は▲</a:t>
          </a:r>
          <a:r>
            <a:rPr kumimoji="1" lang="en-US" altLang="ja-JP" sz="1200">
              <a:latin typeface="ＭＳ ゴシック" pitchFamily="49" charset="-128"/>
              <a:ea typeface="ＭＳ ゴシック" pitchFamily="49" charset="-128"/>
            </a:rPr>
            <a:t>10.83</a:t>
          </a:r>
          <a:r>
            <a:rPr kumimoji="1" lang="ja-JP" altLang="en-US" sz="1200">
              <a:latin typeface="ＭＳ ゴシック" pitchFamily="49" charset="-128"/>
              <a:ea typeface="ＭＳ ゴシック" pitchFamily="49" charset="-128"/>
            </a:rPr>
            <a:t>％と赤字幅が拡大している。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今後は基金の計画的な運用とともに、単年度収支均衡が課題である。</a:t>
          </a:r>
          <a:endParaRPr kumimoji="1" lang="en-US" altLang="ja-JP" sz="12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熊本県球磨村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標準財政規模に対する黒字比率は、一般会計以外において増加しており、連結の黒字比率は下降している。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特別会計においては、一般会計からの繰出しを受けて運営しているため、今後も各種保険料（税）、水道料などの財源の確保及び事務の効率化が必要である。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熊本県球磨村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元利償還金が減少した主な要因は、臨時財政対策債の償還額が前年度比で</a:t>
          </a:r>
          <a:r>
            <a:rPr kumimoji="1" lang="en-US" altLang="ja-JP" sz="1400">
              <a:latin typeface="ＭＳ ゴシック" pitchFamily="49" charset="-128"/>
              <a:ea typeface="ＭＳ ゴシック" pitchFamily="49" charset="-128"/>
            </a:rPr>
            <a:t>19,560</a:t>
          </a:r>
          <a:r>
            <a:rPr kumimoji="1" lang="ja-JP" altLang="en-US" sz="1400">
              <a:latin typeface="ＭＳ ゴシック" pitchFamily="49" charset="-128"/>
              <a:ea typeface="ＭＳ ゴシック" pitchFamily="49" charset="-128"/>
            </a:rPr>
            <a:t>千円減少したことによるものである。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月豪雨災害の復旧・復興事業の財源として地方債の発行を予定していることから、将来的な地方債残高の累計及び公債費負担の増加を注視する必要がある。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aseline="0">
              <a:latin typeface="ＭＳ ゴシック" pitchFamily="49" charset="-128"/>
              <a:ea typeface="ＭＳ ゴシック" pitchFamily="49" charset="-128"/>
            </a:rPr>
            <a:t>　</a:t>
          </a:r>
          <a:r>
            <a:rPr kumimoji="1" lang="ja-JP" altLang="en-US" sz="1400" baseline="0">
              <a:latin typeface="ＭＳ ゴシック" pitchFamily="49" charset="-128"/>
              <a:ea typeface="ＭＳ ゴシック" pitchFamily="49" charset="-128"/>
            </a:rPr>
            <a:t>満期一括償還地方債の償還の財源として積み立てた減債基金は該当なし。</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熊本県球磨村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月豪雨災害に伴う復旧・復興事業の財源に地方債を活用したことから、一般会計等に係る地方債現在高が増加し、将来負担額も増加した。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一方で、歳入総額の実績から充当可能基金への積立てを行ったほか、地方債の償還に関する基準財政需要額算入見込額が増加したことに伴い、充当可能財源も増加した。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この結果、将来負担比率の分子は▲</a:t>
          </a:r>
          <a:r>
            <a:rPr kumimoji="1" lang="en-US" altLang="ja-JP" sz="1400">
              <a:latin typeface="ＭＳ ゴシック" pitchFamily="49" charset="-128"/>
              <a:ea typeface="ＭＳ ゴシック" pitchFamily="49" charset="-128"/>
            </a:rPr>
            <a:t>3,797</a:t>
          </a:r>
          <a:r>
            <a:rPr kumimoji="1" lang="ja-JP" altLang="en-US" sz="1400">
              <a:latin typeface="ＭＳ ゴシック" pitchFamily="49" charset="-128"/>
              <a:ea typeface="ＭＳ ゴシック" pitchFamily="49" charset="-128"/>
            </a:rPr>
            <a:t>百万円となったが、今後も復旧・復興事業に伴う地方債残高の増加が見込まれるため、引き続き充当可能財源の確保に努めていく。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熊本県球磨村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の預金利子とともに、年度末の歳入実績から財政調整基金、減債基金等へ積立てを行った。水資源活用基金については、村有林の伐採した樹木を売却した売上金から、木材搬出等に要した経費を差し引いた額を積立てた。また、公営住宅維持管理基金については、公営住宅及び共同施設の整備、修繕及び改良等に活用していくため、国庫補助金等の歳入実績から積立て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豪雨災害の復旧・復興事業の財源として基金を活用する見込みであり、財政調整基金及び特定目的基金の残高が減少する可能性がある。取崩しを行った基金については、年度末の歳入実績や今後の復旧・復興事業をはじめとした各事業の計画を勘案し、計画的な積立てに努め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村有施設整備基金：村有施設の整備に要する経費の財源として活用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災害復興基金：令和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月豪雨災害からの早期の復興及び復旧を目的とした事業の財源として活用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ふるさと応援基金：寄付者の意向に沿った各事業の財源として活用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公営住宅維持管理基金：公営住宅及び共同施設の整備、修繕及び改良等に要する経費の財源として活用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水資源活用基金：森林の豊かな恵みを地域住民の生活安定のために役立てるとともに、水資源の保全と活用に要する経費の財源として活用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災害復興基金：令和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月豪雨災害の復旧・復興事業の財源として取崩す一方、受領した災害復興寄附金の実績額を積立てた。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ふるさと応援基金：寄付者の意向に沿った事業の財源として取崩す一方、ふるさと寄附の実績額を積立てた。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公営住宅維持管理基金：国庫補助金等の実績に基づき、積立てを行った。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水資源活用基金：村有林から伐採した樹木の売却代金から、木材の搬出等に要した経費を差し引いた額等を積立てた。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村有施設整備基金：令和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月豪雨災害で滅失した村有施設の再建整備に活用するとともに、今後も村有施設の維持改修に要する財源として活用する。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災害復興基金：被災からの復興事業を推進するための財源として活用する。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ふるさと応援基金：寄付者の意向に沿った事業の財源として活用し、村の活性化を図る。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公営住宅維持管理基金：公営住宅及び共同施設の整備、修繕、改良等に要する財源として活用する。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水資源活用基金：簡易水道施設の更新や維持に活用する。また、施設の老朽化に伴う更新需要に対応するため、一定の基金残高を維持する。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年度末の歳入実績から積立てを行ったものの、令和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月豪雨災害の復旧・復興費用の繰入れを行ったこと等により財政調積金残高は減少した。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豪雨災害の復旧・復興事業を進めるにあたり、国県補助金や地方債を活用する見込みであるが、補助対象外や起債対象外の事業、あるいは特定目的基金の対象外となる事業については、事業規模に応じて財政調整基金で対応せざるを得ないため、基金残高の減少が懸念される。今後は年度末の歳入実績を注視しつつ、計画的な積立てに努め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月豪雨災害の復旧・復興事業の財源として地方債を活用する見込みであるため、今年度の償還に備えて年度末の実績から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377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百万円積立てを行った。一方で、公債費の財源として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百万円の繰入れを行った。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豪雨災害の復旧・復興事業を中心に地方債を活用する見込みであり、将来的な公債費の増加が懸念される。これが住民サービスの低下につながらないよう、減債基金を適宜活用することで、後年度負担の平準化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F336356-1663-4F4B-A0B1-89722AFD2F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418EC3F-1B09-42B5-BFE2-0D118798E5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31AD3D1-C57F-404A-94BF-769406A12213}"/>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3DE8809-0404-4CD1-9B63-416297AE9F28}"/>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BCD5985-367E-4D4E-9A12-C61BDC5A3E03}"/>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F5E60E1-45A3-4181-912F-2B921EE0138C}"/>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C8021CA2-BC86-4B1D-80DD-8FF51284E76E}"/>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19D6BFAA-5838-4C49-9E79-10C2D5820D9B}"/>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CF56E05-0E15-40EE-9223-0BAF3E7A1A67}"/>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FE893E26-F372-4522-9C9D-7A300F6DE218}"/>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5C6E145-246F-4A2A-841E-97B35C8626F8}"/>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982E4FC-CB4C-44CB-9B0A-01F5EE86D553}"/>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0F3E8EC-6C79-433C-A061-0EDA9813DF0D}"/>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D82D221-BAA6-4516-8C9B-3BDEED5D25E4}"/>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FF181E50-DBC2-4F5B-8647-CCD314835770}"/>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D80B555-6718-443A-B945-ABE1CC1AD463}"/>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熊本県球磨村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D049AAF-B580-45BA-9133-A74178A04945}"/>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397F2CD-4D42-4EB5-AF99-A70F734B3DD7}"/>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EFD67998-BC7C-447D-AE81-5F7065252982}"/>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1CC7BA4-778A-4F1B-A6D0-6BF193AC9FA3}"/>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093F98E-5EDD-4078-950B-5554898643B8}"/>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1C46A04-7FF1-4720-83BD-C863C7499E73}"/>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2,648
2,644
207.58
7,338,466
6,756,427
278,309
2,380,698
6,041,131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8A7D33DB-FDCE-4A39-BB89-5C877B664775}"/>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819EFB7-F190-4E68-AC17-DC3FAFA0CC36}"/>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3615A4D-E344-4149-B7A7-C6B58D2FC0C5}"/>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91D4922-5DAD-415B-9C05-AA670CE53496}"/>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01C5FF8-13DC-4AEE-98EB-3F918BD603BA}"/>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24F287B-30CD-4703-85A3-FED753F57E6F}"/>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C160A83-FF6B-430A-9136-2D7BD7CA2880}"/>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75F6CE6-627E-4DFA-9DE8-1BABF45546E2}"/>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8730B40-C065-4743-B7ED-09857D549277}"/>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6BCCCE23-F713-4685-B446-B67EC9B7E6FA}"/>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57CD5B6-3EBD-46BE-9E21-E304572559C3}"/>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DE853621-AC5F-42A6-9B33-A253ACD9813B}"/>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4A19A33-91F9-4DA1-ADE2-E1A6A04EEE0C}"/>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33CB33C-06F8-491E-8864-3608CCF4AD22}"/>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86AC234D-0827-4897-8918-235742F0C4A6}"/>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A682E6F-4268-425C-871A-DC15EA965100}"/>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C96D249-7B2D-487B-9F05-E2D216A727C8}"/>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D42310DD-858C-43A1-83E1-C2023D015485}"/>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5A9CFE70-2875-451F-960C-01E17460D752}"/>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BDADEDA1-9738-44C5-9EF7-36D4461F1E0F}"/>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83F6488A-B5BD-4572-A37E-BEDAD7B0AE0C}"/>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BEC965E-7F69-4E54-B685-DED6277E9DA9}"/>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B5E36F4-F1E5-413F-B388-FF3A903E1A56}"/>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10446C1A-0542-4DD2-929B-2940C4D69DC8}"/>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21E49D09-96BF-4BDB-8939-DC34EFA63ACC}"/>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B082471-620B-466E-9CA2-97B0AE19016D}"/>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16BC097-C8B4-43B1-AF03-E807E69487F3}"/>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4E3992A-B9C9-43E6-B75D-39F777C71C50}"/>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3E28A18-616C-4911-A650-5F90871158E9}"/>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6E5219BF-3059-4801-B2D9-BE16BA37D170}"/>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F6D2905-EC62-4A4C-BEB9-ADC4F2ABEB02}"/>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223EFB3-4AB3-4D71-A123-A14E25639AED}"/>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0EAAD60-99C5-4057-ACDE-B09A7897BA1B}"/>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4C59D7B-5F04-46DA-A6C0-C47A2D30A889}"/>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C353B30-65E4-443D-B9B8-7F880193E351}"/>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有形固定資産減価償却率は前年度比較で</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ポイント減少し、類似団体平均より低い水準にある。令和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月豪雨からの再建として、神瀬地区に小規模改良住宅を</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棟整備し、また周辺地域に公園や避難路等の整備を行ったことが主な減少要因である。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については、既設の道路や、学校施設等の公共物の老朽化が進んでいるものの、義務教育学校における一体型校舎の建設や、その他公共施設の建設を予定していることため、減価償却率は減少すると見込まれ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7916D51A-7F19-4BA3-9933-ED8F1B8F1B92}"/>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A3E3644-C6AC-4D5D-B655-1092FD34E689}"/>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B202DDED-A7E8-433A-B591-43F92ADFCC12}"/>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C52B9660-E162-4140-8A88-6CCD1AE1A2EF}"/>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E0907428-46D3-47A3-BFD6-811D3996E08B}"/>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A8D7E7B6-6085-45EC-9903-086ECA88F4BB}"/>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A5446DCE-744B-4E15-AA42-022107112B08}"/>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42A4B2C-BA4E-4510-AB4F-E595CDC6BB6A}"/>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C468EC5B-E404-4F69-9CEE-857B03E604BA}"/>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8A1F9B80-F8F1-481E-9E9B-5162DB3620DD}"/>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3484C241-4840-4E26-8E24-0755DE29EC9C}"/>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E6760DA4-FEFC-413D-8E84-E4C79E0F01AB}"/>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61C9FD39-E670-4B01-8A52-3E4AF590CB71}"/>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C2B24AA9-151A-4F15-9A06-263FA750075A}"/>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64F929F-D973-4C91-9558-D3083EC07129}"/>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56DDC029-18BD-46F4-B59A-F4C6F809ADE1}"/>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7C431B42-C2C5-4EB1-A2D3-0AC0CBDF49AA}"/>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B47A173F-8C00-4764-87E4-00235EF5C18D}"/>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7" name="直線コネクタ 76">
          <a:extLst>
            <a:ext uri="{FF2B5EF4-FFF2-40B4-BE49-F238E27FC236}">
              <a16:creationId xmlns:a16="http://schemas.microsoft.com/office/drawing/2014/main" id="{3CF1AD0C-0FE5-426E-8884-B2A78BD7BEA9}"/>
            </a:ext>
          </a:extLst>
        </xdr:cNvPr>
        <xdr:cNvCxnSpPr/>
      </xdr:nvCxnSpPr>
      <xdr:spPr>
        <a:xfrm flipV="1">
          <a:off x="4306570" y="5190672"/>
          <a:ext cx="1270" cy="1388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8" name="有形固定資産減価償却率最小値テキスト">
          <a:extLst>
            <a:ext uri="{FF2B5EF4-FFF2-40B4-BE49-F238E27FC236}">
              <a16:creationId xmlns:a16="http://schemas.microsoft.com/office/drawing/2014/main" id="{EC0F928E-81D4-40F6-A412-7B73DFF5F6DB}"/>
            </a:ext>
          </a:extLst>
        </xdr:cNvPr>
        <xdr:cNvSpPr txBox="1"/>
      </xdr:nvSpPr>
      <xdr:spPr>
        <a:xfrm>
          <a:off x="4359275" y="6583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9" name="直線コネクタ 78">
          <a:extLst>
            <a:ext uri="{FF2B5EF4-FFF2-40B4-BE49-F238E27FC236}">
              <a16:creationId xmlns:a16="http://schemas.microsoft.com/office/drawing/2014/main" id="{84C6400D-733D-4B1F-AAD6-5FEC79E29D90}"/>
            </a:ext>
          </a:extLst>
        </xdr:cNvPr>
        <xdr:cNvCxnSpPr/>
      </xdr:nvCxnSpPr>
      <xdr:spPr>
        <a:xfrm>
          <a:off x="4216400" y="657950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80" name="有形固定資産減価償却率最大値テキスト">
          <a:extLst>
            <a:ext uri="{FF2B5EF4-FFF2-40B4-BE49-F238E27FC236}">
              <a16:creationId xmlns:a16="http://schemas.microsoft.com/office/drawing/2014/main" id="{25E60DE7-B495-4F32-AEDB-0C8C01725361}"/>
            </a:ext>
          </a:extLst>
        </xdr:cNvPr>
        <xdr:cNvSpPr txBox="1"/>
      </xdr:nvSpPr>
      <xdr:spPr>
        <a:xfrm>
          <a:off x="4359275" y="4988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81" name="直線コネクタ 80">
          <a:extLst>
            <a:ext uri="{FF2B5EF4-FFF2-40B4-BE49-F238E27FC236}">
              <a16:creationId xmlns:a16="http://schemas.microsoft.com/office/drawing/2014/main" id="{0E99D50E-8B97-4883-8B80-C04F18F00730}"/>
            </a:ext>
          </a:extLst>
        </xdr:cNvPr>
        <xdr:cNvCxnSpPr/>
      </xdr:nvCxnSpPr>
      <xdr:spPr>
        <a:xfrm>
          <a:off x="4216400" y="519067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69776</xdr:rowOff>
    </xdr:from>
    <xdr:ext cx="405111" cy="259045"/>
    <xdr:sp macro="" textlink="">
      <xdr:nvSpPr>
        <xdr:cNvPr id="82" name="有形固定資産減価償却率平均値テキスト">
          <a:extLst>
            <a:ext uri="{FF2B5EF4-FFF2-40B4-BE49-F238E27FC236}">
              <a16:creationId xmlns:a16="http://schemas.microsoft.com/office/drawing/2014/main" id="{7729F8BA-2793-4FE0-A06B-486842A8A2E7}"/>
            </a:ext>
          </a:extLst>
        </xdr:cNvPr>
        <xdr:cNvSpPr txBox="1"/>
      </xdr:nvSpPr>
      <xdr:spPr>
        <a:xfrm>
          <a:off x="4359275" y="57435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83" name="フローチャート: 判断 82">
          <a:extLst>
            <a:ext uri="{FF2B5EF4-FFF2-40B4-BE49-F238E27FC236}">
              <a16:creationId xmlns:a16="http://schemas.microsoft.com/office/drawing/2014/main" id="{07AAD1D8-1B0F-4609-B09E-EC5BBAACE729}"/>
            </a:ext>
          </a:extLst>
        </xdr:cNvPr>
        <xdr:cNvSpPr/>
      </xdr:nvSpPr>
      <xdr:spPr>
        <a:xfrm>
          <a:off x="4254500" y="57650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4" name="フローチャート: 判断 83">
          <a:extLst>
            <a:ext uri="{FF2B5EF4-FFF2-40B4-BE49-F238E27FC236}">
              <a16:creationId xmlns:a16="http://schemas.microsoft.com/office/drawing/2014/main" id="{53D0EFCC-3001-4395-AC65-3E01056DEC13}"/>
            </a:ext>
          </a:extLst>
        </xdr:cNvPr>
        <xdr:cNvSpPr/>
      </xdr:nvSpPr>
      <xdr:spPr>
        <a:xfrm>
          <a:off x="3616325" y="57251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5" name="フローチャート: 判断 84">
          <a:extLst>
            <a:ext uri="{FF2B5EF4-FFF2-40B4-BE49-F238E27FC236}">
              <a16:creationId xmlns:a16="http://schemas.microsoft.com/office/drawing/2014/main" id="{40694D0A-7623-48EA-BD98-0CFFCC9C6B58}"/>
            </a:ext>
          </a:extLst>
        </xdr:cNvPr>
        <xdr:cNvSpPr/>
      </xdr:nvSpPr>
      <xdr:spPr>
        <a:xfrm>
          <a:off x="2930525" y="56788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6" name="フローチャート: 判断 85">
          <a:extLst>
            <a:ext uri="{FF2B5EF4-FFF2-40B4-BE49-F238E27FC236}">
              <a16:creationId xmlns:a16="http://schemas.microsoft.com/office/drawing/2014/main" id="{BF307D49-4F53-46D2-B062-7F09D0383B2E}"/>
            </a:ext>
          </a:extLst>
        </xdr:cNvPr>
        <xdr:cNvSpPr/>
      </xdr:nvSpPr>
      <xdr:spPr>
        <a:xfrm>
          <a:off x="2244725" y="56788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7" name="フローチャート: 判断 86">
          <a:extLst>
            <a:ext uri="{FF2B5EF4-FFF2-40B4-BE49-F238E27FC236}">
              <a16:creationId xmlns:a16="http://schemas.microsoft.com/office/drawing/2014/main" id="{A276FA9B-A4FE-4B7D-8D2D-E9077C1F046B}"/>
            </a:ext>
          </a:extLst>
        </xdr:cNvPr>
        <xdr:cNvSpPr/>
      </xdr:nvSpPr>
      <xdr:spPr>
        <a:xfrm>
          <a:off x="1558925" y="56667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29FAF94-34A0-4537-A9AC-A7EE8470D0B7}"/>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D3CFE0E-48AA-41DF-81FA-85903A88A3B9}"/>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222E2E6-2720-483E-AB29-49F2A693451A}"/>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8F6B58D8-4D98-499B-92E3-97B19D86F451}"/>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75A1A5B5-11EE-4F9A-803F-DB3EA4E57170}"/>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47444</xdr:rowOff>
    </xdr:from>
    <xdr:to>
      <xdr:col>23</xdr:col>
      <xdr:colOff>136525</xdr:colOff>
      <xdr:row>27</xdr:row>
      <xdr:rowOff>149044</xdr:rowOff>
    </xdr:to>
    <xdr:sp macro="" textlink="">
      <xdr:nvSpPr>
        <xdr:cNvPr id="93" name="楕円 92">
          <a:extLst>
            <a:ext uri="{FF2B5EF4-FFF2-40B4-BE49-F238E27FC236}">
              <a16:creationId xmlns:a16="http://schemas.microsoft.com/office/drawing/2014/main" id="{8017A577-D533-483F-B9C0-3F7B14DFF646}"/>
            </a:ext>
          </a:extLst>
        </xdr:cNvPr>
        <xdr:cNvSpPr/>
      </xdr:nvSpPr>
      <xdr:spPr>
        <a:xfrm>
          <a:off x="4254500" y="524174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133821</xdr:rowOff>
    </xdr:from>
    <xdr:ext cx="405111" cy="259045"/>
    <xdr:sp macro="" textlink="">
      <xdr:nvSpPr>
        <xdr:cNvPr id="94" name="有形固定資産減価償却率該当値テキスト">
          <a:extLst>
            <a:ext uri="{FF2B5EF4-FFF2-40B4-BE49-F238E27FC236}">
              <a16:creationId xmlns:a16="http://schemas.microsoft.com/office/drawing/2014/main" id="{42E254CD-F37A-4A21-9D79-F18CA6EC1CA8}"/>
            </a:ext>
          </a:extLst>
        </xdr:cNvPr>
        <xdr:cNvSpPr txBox="1"/>
      </xdr:nvSpPr>
      <xdr:spPr>
        <a:xfrm>
          <a:off x="4359275" y="5163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133803</xdr:rowOff>
    </xdr:from>
    <xdr:to>
      <xdr:col>19</xdr:col>
      <xdr:colOff>187325</xdr:colOff>
      <xdr:row>28</xdr:row>
      <xdr:rowOff>63953</xdr:rowOff>
    </xdr:to>
    <xdr:sp macro="" textlink="">
      <xdr:nvSpPr>
        <xdr:cNvPr id="95" name="楕円 94">
          <a:extLst>
            <a:ext uri="{FF2B5EF4-FFF2-40B4-BE49-F238E27FC236}">
              <a16:creationId xmlns:a16="http://schemas.microsoft.com/office/drawing/2014/main" id="{69E5ABC8-C31C-49D2-BABF-64D84268EB11}"/>
            </a:ext>
          </a:extLst>
        </xdr:cNvPr>
        <xdr:cNvSpPr/>
      </xdr:nvSpPr>
      <xdr:spPr>
        <a:xfrm>
          <a:off x="3616325" y="53249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98244</xdr:rowOff>
    </xdr:from>
    <xdr:to>
      <xdr:col>23</xdr:col>
      <xdr:colOff>85725</xdr:colOff>
      <xdr:row>28</xdr:row>
      <xdr:rowOff>13153</xdr:rowOff>
    </xdr:to>
    <xdr:cxnSp macro="">
      <xdr:nvCxnSpPr>
        <xdr:cNvPr id="96" name="直線コネクタ 95">
          <a:extLst>
            <a:ext uri="{FF2B5EF4-FFF2-40B4-BE49-F238E27FC236}">
              <a16:creationId xmlns:a16="http://schemas.microsoft.com/office/drawing/2014/main" id="{640A3AFF-464E-40E6-83A2-CEB70D619669}"/>
            </a:ext>
          </a:extLst>
        </xdr:cNvPr>
        <xdr:cNvCxnSpPr/>
      </xdr:nvCxnSpPr>
      <xdr:spPr>
        <a:xfrm flipV="1">
          <a:off x="3673475" y="5289369"/>
          <a:ext cx="628650" cy="7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82641</xdr:rowOff>
    </xdr:from>
    <xdr:to>
      <xdr:col>15</xdr:col>
      <xdr:colOff>187325</xdr:colOff>
      <xdr:row>29</xdr:row>
      <xdr:rowOff>12791</xdr:rowOff>
    </xdr:to>
    <xdr:sp macro="" textlink="">
      <xdr:nvSpPr>
        <xdr:cNvPr id="97" name="楕円 96">
          <a:extLst>
            <a:ext uri="{FF2B5EF4-FFF2-40B4-BE49-F238E27FC236}">
              <a16:creationId xmlns:a16="http://schemas.microsoft.com/office/drawing/2014/main" id="{5A720F1C-4D71-4634-85D6-ED1EEC14A10A}"/>
            </a:ext>
          </a:extLst>
        </xdr:cNvPr>
        <xdr:cNvSpPr/>
      </xdr:nvSpPr>
      <xdr:spPr>
        <a:xfrm>
          <a:off x="2930525" y="543886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13153</xdr:rowOff>
    </xdr:from>
    <xdr:to>
      <xdr:col>19</xdr:col>
      <xdr:colOff>136525</xdr:colOff>
      <xdr:row>28</xdr:row>
      <xdr:rowOff>133441</xdr:rowOff>
    </xdr:to>
    <xdr:cxnSp macro="">
      <xdr:nvCxnSpPr>
        <xdr:cNvPr id="98" name="直線コネクタ 97">
          <a:extLst>
            <a:ext uri="{FF2B5EF4-FFF2-40B4-BE49-F238E27FC236}">
              <a16:creationId xmlns:a16="http://schemas.microsoft.com/office/drawing/2014/main" id="{EA2DB4C3-3365-4561-AFA3-FC3C48D24684}"/>
            </a:ext>
          </a:extLst>
        </xdr:cNvPr>
        <xdr:cNvCxnSpPr/>
      </xdr:nvCxnSpPr>
      <xdr:spPr>
        <a:xfrm flipV="1">
          <a:off x="2987675" y="5363028"/>
          <a:ext cx="685800" cy="123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42545</xdr:rowOff>
    </xdr:from>
    <xdr:to>
      <xdr:col>11</xdr:col>
      <xdr:colOff>187325</xdr:colOff>
      <xdr:row>28</xdr:row>
      <xdr:rowOff>144145</xdr:rowOff>
    </xdr:to>
    <xdr:sp macro="" textlink="">
      <xdr:nvSpPr>
        <xdr:cNvPr id="99" name="楕円 98">
          <a:extLst>
            <a:ext uri="{FF2B5EF4-FFF2-40B4-BE49-F238E27FC236}">
              <a16:creationId xmlns:a16="http://schemas.microsoft.com/office/drawing/2014/main" id="{91CA3E2C-2CAC-4881-B326-D7377B98AFA8}"/>
            </a:ext>
          </a:extLst>
        </xdr:cNvPr>
        <xdr:cNvSpPr/>
      </xdr:nvSpPr>
      <xdr:spPr>
        <a:xfrm>
          <a:off x="2244725" y="53987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93345</xdr:rowOff>
    </xdr:from>
    <xdr:to>
      <xdr:col>15</xdr:col>
      <xdr:colOff>136525</xdr:colOff>
      <xdr:row>28</xdr:row>
      <xdr:rowOff>133441</xdr:rowOff>
    </xdr:to>
    <xdr:cxnSp macro="">
      <xdr:nvCxnSpPr>
        <xdr:cNvPr id="100" name="直線コネクタ 99">
          <a:extLst>
            <a:ext uri="{FF2B5EF4-FFF2-40B4-BE49-F238E27FC236}">
              <a16:creationId xmlns:a16="http://schemas.microsoft.com/office/drawing/2014/main" id="{9F1C9DED-BCF0-4364-80AC-C27EB10BFEB1}"/>
            </a:ext>
          </a:extLst>
        </xdr:cNvPr>
        <xdr:cNvCxnSpPr/>
      </xdr:nvCxnSpPr>
      <xdr:spPr>
        <a:xfrm>
          <a:off x="2301875" y="5446395"/>
          <a:ext cx="6858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17871</xdr:rowOff>
    </xdr:from>
    <xdr:to>
      <xdr:col>7</xdr:col>
      <xdr:colOff>187325</xdr:colOff>
      <xdr:row>28</xdr:row>
      <xdr:rowOff>119471</xdr:rowOff>
    </xdr:to>
    <xdr:sp macro="" textlink="">
      <xdr:nvSpPr>
        <xdr:cNvPr id="101" name="楕円 100">
          <a:extLst>
            <a:ext uri="{FF2B5EF4-FFF2-40B4-BE49-F238E27FC236}">
              <a16:creationId xmlns:a16="http://schemas.microsoft.com/office/drawing/2014/main" id="{E4CBAA8F-6387-468E-A0A4-E848DA613E9B}"/>
            </a:ext>
          </a:extLst>
        </xdr:cNvPr>
        <xdr:cNvSpPr/>
      </xdr:nvSpPr>
      <xdr:spPr>
        <a:xfrm>
          <a:off x="1558925" y="537092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68671</xdr:rowOff>
    </xdr:from>
    <xdr:to>
      <xdr:col>11</xdr:col>
      <xdr:colOff>136525</xdr:colOff>
      <xdr:row>28</xdr:row>
      <xdr:rowOff>93345</xdr:rowOff>
    </xdr:to>
    <xdr:cxnSp macro="">
      <xdr:nvCxnSpPr>
        <xdr:cNvPr id="102" name="直線コネクタ 101">
          <a:extLst>
            <a:ext uri="{FF2B5EF4-FFF2-40B4-BE49-F238E27FC236}">
              <a16:creationId xmlns:a16="http://schemas.microsoft.com/office/drawing/2014/main" id="{978700DB-4C38-488E-8DA1-D041B7BF8340}"/>
            </a:ext>
          </a:extLst>
        </xdr:cNvPr>
        <xdr:cNvCxnSpPr/>
      </xdr:nvCxnSpPr>
      <xdr:spPr>
        <a:xfrm>
          <a:off x="1616075" y="5418546"/>
          <a:ext cx="685800"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137812</xdr:rowOff>
    </xdr:from>
    <xdr:ext cx="405111" cy="259045"/>
    <xdr:sp macro="" textlink="">
      <xdr:nvSpPr>
        <xdr:cNvPr id="103" name="n_1aveValue有形固定資産減価償却率">
          <a:extLst>
            <a:ext uri="{FF2B5EF4-FFF2-40B4-BE49-F238E27FC236}">
              <a16:creationId xmlns:a16="http://schemas.microsoft.com/office/drawing/2014/main" id="{FA10393E-33AB-4532-9333-4B7C9C018556}"/>
            </a:ext>
          </a:extLst>
        </xdr:cNvPr>
        <xdr:cNvSpPr txBox="1"/>
      </xdr:nvSpPr>
      <xdr:spPr>
        <a:xfrm>
          <a:off x="3474094" y="581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104" name="n_2aveValue有形固定資産減価償却率">
          <a:extLst>
            <a:ext uri="{FF2B5EF4-FFF2-40B4-BE49-F238E27FC236}">
              <a16:creationId xmlns:a16="http://schemas.microsoft.com/office/drawing/2014/main" id="{728F4AEE-8FFA-47EC-A756-FE0BDD44F1D2}"/>
            </a:ext>
          </a:extLst>
        </xdr:cNvPr>
        <xdr:cNvSpPr txBox="1"/>
      </xdr:nvSpPr>
      <xdr:spPr>
        <a:xfrm>
          <a:off x="2797819" y="5771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94632</xdr:rowOff>
    </xdr:from>
    <xdr:ext cx="405111" cy="259045"/>
    <xdr:sp macro="" textlink="">
      <xdr:nvSpPr>
        <xdr:cNvPr id="105" name="n_3aveValue有形固定資産減価償却率">
          <a:extLst>
            <a:ext uri="{FF2B5EF4-FFF2-40B4-BE49-F238E27FC236}">
              <a16:creationId xmlns:a16="http://schemas.microsoft.com/office/drawing/2014/main" id="{5FC9C826-230D-4BA0-8C0F-ADCB1E489B33}"/>
            </a:ext>
          </a:extLst>
        </xdr:cNvPr>
        <xdr:cNvSpPr txBox="1"/>
      </xdr:nvSpPr>
      <xdr:spPr>
        <a:xfrm>
          <a:off x="2112019" y="5771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73042</xdr:rowOff>
    </xdr:from>
    <xdr:ext cx="405111" cy="259045"/>
    <xdr:sp macro="" textlink="">
      <xdr:nvSpPr>
        <xdr:cNvPr id="106" name="n_4aveValue有形固定資産減価償却率">
          <a:extLst>
            <a:ext uri="{FF2B5EF4-FFF2-40B4-BE49-F238E27FC236}">
              <a16:creationId xmlns:a16="http://schemas.microsoft.com/office/drawing/2014/main" id="{DF52A462-1EA8-4C8F-B7F0-69F3D06506DA}"/>
            </a:ext>
          </a:extLst>
        </xdr:cNvPr>
        <xdr:cNvSpPr txBox="1"/>
      </xdr:nvSpPr>
      <xdr:spPr>
        <a:xfrm>
          <a:off x="1426219" y="57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80480</xdr:rowOff>
    </xdr:from>
    <xdr:ext cx="405111" cy="259045"/>
    <xdr:sp macro="" textlink="">
      <xdr:nvSpPr>
        <xdr:cNvPr id="107" name="n_1mainValue有形固定資産減価償却率">
          <a:extLst>
            <a:ext uri="{FF2B5EF4-FFF2-40B4-BE49-F238E27FC236}">
              <a16:creationId xmlns:a16="http://schemas.microsoft.com/office/drawing/2014/main" id="{EDA66069-5987-4CF6-B854-D278C3CA5B25}"/>
            </a:ext>
          </a:extLst>
        </xdr:cNvPr>
        <xdr:cNvSpPr txBox="1"/>
      </xdr:nvSpPr>
      <xdr:spPr>
        <a:xfrm>
          <a:off x="3474094" y="5112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29318</xdr:rowOff>
    </xdr:from>
    <xdr:ext cx="405111" cy="259045"/>
    <xdr:sp macro="" textlink="">
      <xdr:nvSpPr>
        <xdr:cNvPr id="108" name="n_2mainValue有形固定資産減価償却率">
          <a:extLst>
            <a:ext uri="{FF2B5EF4-FFF2-40B4-BE49-F238E27FC236}">
              <a16:creationId xmlns:a16="http://schemas.microsoft.com/office/drawing/2014/main" id="{301FC3C2-11EE-43A5-B69A-3A68D54A5F62}"/>
            </a:ext>
          </a:extLst>
        </xdr:cNvPr>
        <xdr:cNvSpPr txBox="1"/>
      </xdr:nvSpPr>
      <xdr:spPr>
        <a:xfrm>
          <a:off x="2797819" y="5217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160672</xdr:rowOff>
    </xdr:from>
    <xdr:ext cx="405111" cy="259045"/>
    <xdr:sp macro="" textlink="">
      <xdr:nvSpPr>
        <xdr:cNvPr id="109" name="n_3mainValue有形固定資産減価償却率">
          <a:extLst>
            <a:ext uri="{FF2B5EF4-FFF2-40B4-BE49-F238E27FC236}">
              <a16:creationId xmlns:a16="http://schemas.microsoft.com/office/drawing/2014/main" id="{14068CBD-5D9D-4FEF-95BC-151C950DEB43}"/>
            </a:ext>
          </a:extLst>
        </xdr:cNvPr>
        <xdr:cNvSpPr txBox="1"/>
      </xdr:nvSpPr>
      <xdr:spPr>
        <a:xfrm>
          <a:off x="2112019" y="5193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135998</xdr:rowOff>
    </xdr:from>
    <xdr:ext cx="405111" cy="259045"/>
    <xdr:sp macro="" textlink="">
      <xdr:nvSpPr>
        <xdr:cNvPr id="110" name="n_4mainValue有形固定資産減価償却率">
          <a:extLst>
            <a:ext uri="{FF2B5EF4-FFF2-40B4-BE49-F238E27FC236}">
              <a16:creationId xmlns:a16="http://schemas.microsoft.com/office/drawing/2014/main" id="{0E7F1D2D-020D-4230-85A7-A27940153C4D}"/>
            </a:ext>
          </a:extLst>
        </xdr:cNvPr>
        <xdr:cNvSpPr txBox="1"/>
      </xdr:nvSpPr>
      <xdr:spPr>
        <a:xfrm>
          <a:off x="1426219" y="516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E1A5DF99-CDD7-4921-8CB9-8B54F5A9F8E2}"/>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238B094D-C020-4CE7-861B-F8DACE13CC6A}"/>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2907C0B2-65F7-4A33-AB5B-4BC09185570D}"/>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[ 128.2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E3E5636-800B-41B4-AD09-8DF7298C9D94}"/>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742F0B0B-3580-4DC7-A9BC-64446B475D3D}"/>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AE72A357-9467-422F-AF3F-27EE4D3D43F5}"/>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3D332C02-BF3F-448A-A15B-25A2AAACEBFF}"/>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CFFF6C2-15D8-4159-B457-18AED9B135DF}"/>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0EAFAF3-E62C-4097-82D0-758ED813B7FF}"/>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4E80C9A7-3841-4AA0-A78C-BB31A1A0422A}"/>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19EBD830-0087-488C-B2A5-A57667FA4A2E}"/>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6DD12266-E32D-4BD9-A641-43FBCBC68539}"/>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C2683F2F-016F-4B58-931E-A2FB1CE3A020}"/>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128.2%</a:t>
          </a:r>
          <a:r>
            <a:rPr kumimoji="1" lang="ja-JP" altLang="en-US" sz="1100">
              <a:latin typeface="ＭＳ Ｐゴシック" panose="020B0600070205080204" pitchFamily="50" charset="-128"/>
              <a:ea typeface="ＭＳ Ｐゴシック" panose="020B0600070205080204" pitchFamily="50" charset="-128"/>
            </a:rPr>
            <a:t>で前年度比較で</a:t>
          </a:r>
          <a:r>
            <a:rPr kumimoji="1" lang="en-US" altLang="ja-JP" sz="1100">
              <a:latin typeface="ＭＳ Ｐゴシック" panose="020B0600070205080204" pitchFamily="50" charset="-128"/>
              <a:ea typeface="ＭＳ Ｐゴシック" panose="020B0600070205080204" pitchFamily="50" charset="-128"/>
            </a:rPr>
            <a:t>22.6</a:t>
          </a:r>
          <a:r>
            <a:rPr kumimoji="1" lang="ja-JP" altLang="en-US" sz="1100">
              <a:latin typeface="ＭＳ Ｐゴシック" panose="020B0600070205080204" pitchFamily="50" charset="-128"/>
              <a:ea typeface="ＭＳ Ｐゴシック" panose="020B0600070205080204" pitchFamily="50" charset="-128"/>
            </a:rPr>
            <a:t>ポイント減少し、類似団体平均値を下回った。本比率が減少した要因は、令和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月豪雨災害の影響よる特別交付税の増額分や、歳入の実績により基金への積立を行ったことで、充当可能財源が増加したことである。今後は、復興事業に伴う公共施設の建設等が予定されており、その財源に地方債を活用することや、災害に伴う特別交付税の連年災による増額は見込めないため、基金残高を注視し、中長期視点に立った財政運営を行っていく。</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68AD3971-CD35-4B9F-8BCF-469E04D3A6A9}"/>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815FF5AA-C5E9-488C-BE29-F428503E3820}"/>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3A79B393-DD98-4B98-8E88-E27DFA53CC92}"/>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C46EFFC1-F569-4209-A443-284B72123A75}"/>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FF5B182E-5C8A-4339-AFD6-200CF7BF6768}"/>
            </a:ext>
          </a:extLst>
        </xdr:cNvPr>
        <xdr:cNvSpPr txBox="1"/>
      </xdr:nvSpPr>
      <xdr:spPr>
        <a:xfrm>
          <a:off x="9762011"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129F8C61-BA3C-4431-B78F-7216DCCAB293}"/>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57417C42-0C77-442A-A881-D67301D616B6}"/>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8E204EB1-2AFA-427F-881D-B0E1BB72B1E6}"/>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F30EC527-EA46-4D3B-8F9D-60D1836A10B5}"/>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8CF1EEFE-A33B-4EFB-9DC9-5B0B19A16CFB}"/>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EF14FF66-6E0F-4601-829A-61AC47153BA3}"/>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661BDF5B-FD2C-48E7-802D-477C53017B46}"/>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C8B21C45-83C7-4176-A4F0-50A7C41806D8}"/>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457B2C27-0C79-4839-AEBD-9E03AD94628B}"/>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0269AFA0-DD78-4F64-BF64-8B2DA0B86D1A}"/>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9" name="直線コネクタ 138">
          <a:extLst>
            <a:ext uri="{FF2B5EF4-FFF2-40B4-BE49-F238E27FC236}">
              <a16:creationId xmlns:a16="http://schemas.microsoft.com/office/drawing/2014/main" id="{FAC655FA-95EE-4AE8-B6BF-10A2297F15E3}"/>
            </a:ext>
          </a:extLst>
        </xdr:cNvPr>
        <xdr:cNvCxnSpPr/>
      </xdr:nvCxnSpPr>
      <xdr:spPr>
        <a:xfrm flipV="1">
          <a:off x="13326745" y="5115983"/>
          <a:ext cx="1269" cy="114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40" name="債務償還比率最小値テキスト">
          <a:extLst>
            <a:ext uri="{FF2B5EF4-FFF2-40B4-BE49-F238E27FC236}">
              <a16:creationId xmlns:a16="http://schemas.microsoft.com/office/drawing/2014/main" id="{2840C597-6AF6-4A4C-A2DB-BAE3BD98F1FD}"/>
            </a:ext>
          </a:extLst>
        </xdr:cNvPr>
        <xdr:cNvSpPr txBox="1"/>
      </xdr:nvSpPr>
      <xdr:spPr>
        <a:xfrm>
          <a:off x="13379450" y="6268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41" name="直線コネクタ 140">
          <a:extLst>
            <a:ext uri="{FF2B5EF4-FFF2-40B4-BE49-F238E27FC236}">
              <a16:creationId xmlns:a16="http://schemas.microsoft.com/office/drawing/2014/main" id="{E5F424D5-0286-49C1-9857-7408A3601927}"/>
            </a:ext>
          </a:extLst>
        </xdr:cNvPr>
        <xdr:cNvCxnSpPr/>
      </xdr:nvCxnSpPr>
      <xdr:spPr>
        <a:xfrm>
          <a:off x="13255625" y="62642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4BE40B12-C677-4438-95E8-344EE9906411}"/>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9260076A-85D8-49C5-B771-55503EC8CBC6}"/>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159497</xdr:rowOff>
    </xdr:from>
    <xdr:ext cx="469744" cy="259045"/>
    <xdr:sp macro="" textlink="">
      <xdr:nvSpPr>
        <xdr:cNvPr id="144" name="債務償還比率平均値テキスト">
          <a:extLst>
            <a:ext uri="{FF2B5EF4-FFF2-40B4-BE49-F238E27FC236}">
              <a16:creationId xmlns:a16="http://schemas.microsoft.com/office/drawing/2014/main" id="{620FFC63-B6FA-4E9D-BACC-E108512A39FC}"/>
            </a:ext>
          </a:extLst>
        </xdr:cNvPr>
        <xdr:cNvSpPr txBox="1"/>
      </xdr:nvSpPr>
      <xdr:spPr>
        <a:xfrm>
          <a:off x="13379450" y="5353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45" name="フローチャート: 判断 144">
          <a:extLst>
            <a:ext uri="{FF2B5EF4-FFF2-40B4-BE49-F238E27FC236}">
              <a16:creationId xmlns:a16="http://schemas.microsoft.com/office/drawing/2014/main" id="{76DA3AFB-3C85-456C-A42F-01158929CA72}"/>
            </a:ext>
          </a:extLst>
        </xdr:cNvPr>
        <xdr:cNvSpPr/>
      </xdr:nvSpPr>
      <xdr:spPr>
        <a:xfrm>
          <a:off x="13293725" y="53594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46" name="フローチャート: 判断 145">
          <a:extLst>
            <a:ext uri="{FF2B5EF4-FFF2-40B4-BE49-F238E27FC236}">
              <a16:creationId xmlns:a16="http://schemas.microsoft.com/office/drawing/2014/main" id="{8AF30D05-F971-44EE-90FF-412225E344FA}"/>
            </a:ext>
          </a:extLst>
        </xdr:cNvPr>
        <xdr:cNvSpPr/>
      </xdr:nvSpPr>
      <xdr:spPr>
        <a:xfrm>
          <a:off x="12646025" y="53642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47" name="フローチャート: 判断 146">
          <a:extLst>
            <a:ext uri="{FF2B5EF4-FFF2-40B4-BE49-F238E27FC236}">
              <a16:creationId xmlns:a16="http://schemas.microsoft.com/office/drawing/2014/main" id="{C78D1922-050B-4446-88E1-033815A56E41}"/>
            </a:ext>
          </a:extLst>
        </xdr:cNvPr>
        <xdr:cNvSpPr/>
      </xdr:nvSpPr>
      <xdr:spPr>
        <a:xfrm>
          <a:off x="11960225" y="52414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8" name="フローチャート: 判断 147">
          <a:extLst>
            <a:ext uri="{FF2B5EF4-FFF2-40B4-BE49-F238E27FC236}">
              <a16:creationId xmlns:a16="http://schemas.microsoft.com/office/drawing/2014/main" id="{4FAC8E8B-89D5-4C74-BEBF-FF643FAB7891}"/>
            </a:ext>
          </a:extLst>
        </xdr:cNvPr>
        <xdr:cNvSpPr/>
      </xdr:nvSpPr>
      <xdr:spPr>
        <a:xfrm>
          <a:off x="11274425" y="526040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49" name="フローチャート: 判断 148">
          <a:extLst>
            <a:ext uri="{FF2B5EF4-FFF2-40B4-BE49-F238E27FC236}">
              <a16:creationId xmlns:a16="http://schemas.microsoft.com/office/drawing/2014/main" id="{BE504DA2-3BF3-477C-A346-45D758CB3410}"/>
            </a:ext>
          </a:extLst>
        </xdr:cNvPr>
        <xdr:cNvSpPr/>
      </xdr:nvSpPr>
      <xdr:spPr>
        <a:xfrm>
          <a:off x="10588625" y="543997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5DD34E9D-D2B9-4B59-9BD2-7B48449895B2}"/>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416F828C-9AC7-4838-ABF0-F9400F444FA5}"/>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74D2C2C-1B94-4437-8541-6FDAA9741E69}"/>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590ACBA2-0509-461A-8CD8-E87264E930B7}"/>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E8BAC588-8063-45BF-9C16-C97E31A176E9}"/>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92011</xdr:rowOff>
    </xdr:from>
    <xdr:to>
      <xdr:col>76</xdr:col>
      <xdr:colOff>73025</xdr:colOff>
      <xdr:row>28</xdr:row>
      <xdr:rowOff>22161</xdr:rowOff>
    </xdr:to>
    <xdr:sp macro="" textlink="">
      <xdr:nvSpPr>
        <xdr:cNvPr id="155" name="楕円 154">
          <a:extLst>
            <a:ext uri="{FF2B5EF4-FFF2-40B4-BE49-F238E27FC236}">
              <a16:creationId xmlns:a16="http://schemas.microsoft.com/office/drawing/2014/main" id="{47B3E857-4137-40C7-9207-F7646A1F10BE}"/>
            </a:ext>
          </a:extLst>
        </xdr:cNvPr>
        <xdr:cNvSpPr/>
      </xdr:nvSpPr>
      <xdr:spPr>
        <a:xfrm>
          <a:off x="13293725" y="52799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114888</xdr:rowOff>
    </xdr:from>
    <xdr:ext cx="469744" cy="259045"/>
    <xdr:sp macro="" textlink="">
      <xdr:nvSpPr>
        <xdr:cNvPr id="156" name="債務償還比率該当値テキスト">
          <a:extLst>
            <a:ext uri="{FF2B5EF4-FFF2-40B4-BE49-F238E27FC236}">
              <a16:creationId xmlns:a16="http://schemas.microsoft.com/office/drawing/2014/main" id="{793F58AE-82E1-4245-BFF1-E5A1252DDE86}"/>
            </a:ext>
          </a:extLst>
        </xdr:cNvPr>
        <xdr:cNvSpPr txBox="1"/>
      </xdr:nvSpPr>
      <xdr:spPr>
        <a:xfrm>
          <a:off x="13379450" y="514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132673</xdr:rowOff>
    </xdr:from>
    <xdr:to>
      <xdr:col>72</xdr:col>
      <xdr:colOff>123825</xdr:colOff>
      <xdr:row>28</xdr:row>
      <xdr:rowOff>62823</xdr:rowOff>
    </xdr:to>
    <xdr:sp macro="" textlink="">
      <xdr:nvSpPr>
        <xdr:cNvPr id="157" name="楕円 156">
          <a:extLst>
            <a:ext uri="{FF2B5EF4-FFF2-40B4-BE49-F238E27FC236}">
              <a16:creationId xmlns:a16="http://schemas.microsoft.com/office/drawing/2014/main" id="{9E1447E6-7B81-423A-BC18-09E50CBEE766}"/>
            </a:ext>
          </a:extLst>
        </xdr:cNvPr>
        <xdr:cNvSpPr/>
      </xdr:nvSpPr>
      <xdr:spPr>
        <a:xfrm>
          <a:off x="12646025" y="532379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142811</xdr:rowOff>
    </xdr:from>
    <xdr:to>
      <xdr:col>76</xdr:col>
      <xdr:colOff>22225</xdr:colOff>
      <xdr:row>28</xdr:row>
      <xdr:rowOff>12023</xdr:rowOff>
    </xdr:to>
    <xdr:cxnSp macro="">
      <xdr:nvCxnSpPr>
        <xdr:cNvPr id="158" name="直線コネクタ 157">
          <a:extLst>
            <a:ext uri="{FF2B5EF4-FFF2-40B4-BE49-F238E27FC236}">
              <a16:creationId xmlns:a16="http://schemas.microsoft.com/office/drawing/2014/main" id="{B6895546-9116-4D30-9F21-555B8E5C1723}"/>
            </a:ext>
          </a:extLst>
        </xdr:cNvPr>
        <xdr:cNvCxnSpPr/>
      </xdr:nvCxnSpPr>
      <xdr:spPr>
        <a:xfrm flipV="1">
          <a:off x="12693650" y="5337111"/>
          <a:ext cx="638175" cy="24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166857</xdr:rowOff>
    </xdr:from>
    <xdr:to>
      <xdr:col>68</xdr:col>
      <xdr:colOff>123825</xdr:colOff>
      <xdr:row>28</xdr:row>
      <xdr:rowOff>97007</xdr:rowOff>
    </xdr:to>
    <xdr:sp macro="" textlink="">
      <xdr:nvSpPr>
        <xdr:cNvPr id="159" name="楕円 158">
          <a:extLst>
            <a:ext uri="{FF2B5EF4-FFF2-40B4-BE49-F238E27FC236}">
              <a16:creationId xmlns:a16="http://schemas.microsoft.com/office/drawing/2014/main" id="{F4FA8918-4EEF-4E4C-B58C-70D0BD532DED}"/>
            </a:ext>
          </a:extLst>
        </xdr:cNvPr>
        <xdr:cNvSpPr/>
      </xdr:nvSpPr>
      <xdr:spPr>
        <a:xfrm>
          <a:off x="11960225" y="53548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12023</xdr:rowOff>
    </xdr:from>
    <xdr:to>
      <xdr:col>72</xdr:col>
      <xdr:colOff>73025</xdr:colOff>
      <xdr:row>28</xdr:row>
      <xdr:rowOff>46207</xdr:rowOff>
    </xdr:to>
    <xdr:cxnSp macro="">
      <xdr:nvCxnSpPr>
        <xdr:cNvPr id="160" name="直線コネクタ 159">
          <a:extLst>
            <a:ext uri="{FF2B5EF4-FFF2-40B4-BE49-F238E27FC236}">
              <a16:creationId xmlns:a16="http://schemas.microsoft.com/office/drawing/2014/main" id="{3E7C7654-AABC-41F1-99F7-4CECB0FC9F90}"/>
            </a:ext>
          </a:extLst>
        </xdr:cNvPr>
        <xdr:cNvCxnSpPr/>
      </xdr:nvCxnSpPr>
      <xdr:spPr>
        <a:xfrm flipV="1">
          <a:off x="12007850" y="5361898"/>
          <a:ext cx="685800" cy="40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20246</xdr:rowOff>
    </xdr:from>
    <xdr:to>
      <xdr:col>64</xdr:col>
      <xdr:colOff>123825</xdr:colOff>
      <xdr:row>29</xdr:row>
      <xdr:rowOff>121846</xdr:rowOff>
    </xdr:to>
    <xdr:sp macro="" textlink="">
      <xdr:nvSpPr>
        <xdr:cNvPr id="161" name="楕円 160">
          <a:extLst>
            <a:ext uri="{FF2B5EF4-FFF2-40B4-BE49-F238E27FC236}">
              <a16:creationId xmlns:a16="http://schemas.microsoft.com/office/drawing/2014/main" id="{30920973-E565-4DC1-87C1-37B02EC5520C}"/>
            </a:ext>
          </a:extLst>
        </xdr:cNvPr>
        <xdr:cNvSpPr/>
      </xdr:nvSpPr>
      <xdr:spPr>
        <a:xfrm>
          <a:off x="11274425" y="553522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46207</xdr:rowOff>
    </xdr:from>
    <xdr:to>
      <xdr:col>68</xdr:col>
      <xdr:colOff>73025</xdr:colOff>
      <xdr:row>29</xdr:row>
      <xdr:rowOff>71046</xdr:rowOff>
    </xdr:to>
    <xdr:cxnSp macro="">
      <xdr:nvCxnSpPr>
        <xdr:cNvPr id="162" name="直線コネクタ 161">
          <a:extLst>
            <a:ext uri="{FF2B5EF4-FFF2-40B4-BE49-F238E27FC236}">
              <a16:creationId xmlns:a16="http://schemas.microsoft.com/office/drawing/2014/main" id="{B1BBC97C-3844-4DFF-84FB-00F4AF8DEC0A}"/>
            </a:ext>
          </a:extLst>
        </xdr:cNvPr>
        <xdr:cNvCxnSpPr/>
      </xdr:nvCxnSpPr>
      <xdr:spPr>
        <a:xfrm flipV="1">
          <a:off x="11322050" y="5402432"/>
          <a:ext cx="685800" cy="180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31581</xdr:rowOff>
    </xdr:from>
    <xdr:to>
      <xdr:col>60</xdr:col>
      <xdr:colOff>123825</xdr:colOff>
      <xdr:row>29</xdr:row>
      <xdr:rowOff>133181</xdr:rowOff>
    </xdr:to>
    <xdr:sp macro="" textlink="">
      <xdr:nvSpPr>
        <xdr:cNvPr id="163" name="楕円 162">
          <a:extLst>
            <a:ext uri="{FF2B5EF4-FFF2-40B4-BE49-F238E27FC236}">
              <a16:creationId xmlns:a16="http://schemas.microsoft.com/office/drawing/2014/main" id="{AF2E3356-DDDB-413A-A9F4-71ABC3D39B97}"/>
            </a:ext>
          </a:extLst>
        </xdr:cNvPr>
        <xdr:cNvSpPr/>
      </xdr:nvSpPr>
      <xdr:spPr>
        <a:xfrm>
          <a:off x="10588625" y="554338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71046</xdr:rowOff>
    </xdr:from>
    <xdr:to>
      <xdr:col>64</xdr:col>
      <xdr:colOff>73025</xdr:colOff>
      <xdr:row>29</xdr:row>
      <xdr:rowOff>82381</xdr:rowOff>
    </xdr:to>
    <xdr:cxnSp macro="">
      <xdr:nvCxnSpPr>
        <xdr:cNvPr id="164" name="直線コネクタ 163">
          <a:extLst>
            <a:ext uri="{FF2B5EF4-FFF2-40B4-BE49-F238E27FC236}">
              <a16:creationId xmlns:a16="http://schemas.microsoft.com/office/drawing/2014/main" id="{9E719264-BF08-4999-B7F5-93F591136F1B}"/>
            </a:ext>
          </a:extLst>
        </xdr:cNvPr>
        <xdr:cNvCxnSpPr/>
      </xdr:nvCxnSpPr>
      <xdr:spPr>
        <a:xfrm flipV="1">
          <a:off x="10636250" y="5582846"/>
          <a:ext cx="685800" cy="17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100728</xdr:rowOff>
    </xdr:from>
    <xdr:ext cx="469744" cy="259045"/>
    <xdr:sp macro="" textlink="">
      <xdr:nvSpPr>
        <xdr:cNvPr id="165" name="n_1aveValue債務償還比率">
          <a:extLst>
            <a:ext uri="{FF2B5EF4-FFF2-40B4-BE49-F238E27FC236}">
              <a16:creationId xmlns:a16="http://schemas.microsoft.com/office/drawing/2014/main" id="{DF183D97-1D19-412E-B47E-789108A01746}"/>
            </a:ext>
          </a:extLst>
        </xdr:cNvPr>
        <xdr:cNvSpPr txBox="1"/>
      </xdr:nvSpPr>
      <xdr:spPr>
        <a:xfrm>
          <a:off x="12465127" y="5456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66" name="n_2aveValue債務償還比率">
          <a:extLst>
            <a:ext uri="{FF2B5EF4-FFF2-40B4-BE49-F238E27FC236}">
              <a16:creationId xmlns:a16="http://schemas.microsoft.com/office/drawing/2014/main" id="{7F4B6E8A-F48E-4601-BB50-5D12982306E0}"/>
            </a:ext>
          </a:extLst>
        </xdr:cNvPr>
        <xdr:cNvSpPr txBox="1"/>
      </xdr:nvSpPr>
      <xdr:spPr>
        <a:xfrm>
          <a:off x="11788852" y="502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67" name="n_3aveValue債務償還比率">
          <a:extLst>
            <a:ext uri="{FF2B5EF4-FFF2-40B4-BE49-F238E27FC236}">
              <a16:creationId xmlns:a16="http://schemas.microsoft.com/office/drawing/2014/main" id="{77A200BF-58A3-4342-B194-33AA4366C209}"/>
            </a:ext>
          </a:extLst>
        </xdr:cNvPr>
        <xdr:cNvSpPr txBox="1"/>
      </xdr:nvSpPr>
      <xdr:spPr>
        <a:xfrm>
          <a:off x="11103052" y="5038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30423</xdr:rowOff>
    </xdr:from>
    <xdr:ext cx="469744" cy="259045"/>
    <xdr:sp macro="" textlink="">
      <xdr:nvSpPr>
        <xdr:cNvPr id="168" name="n_4aveValue債務償還比率">
          <a:extLst>
            <a:ext uri="{FF2B5EF4-FFF2-40B4-BE49-F238E27FC236}">
              <a16:creationId xmlns:a16="http://schemas.microsoft.com/office/drawing/2014/main" id="{1F2525F0-07FB-4FAE-ADED-DFC4233EB5DC}"/>
            </a:ext>
          </a:extLst>
        </xdr:cNvPr>
        <xdr:cNvSpPr txBox="1"/>
      </xdr:nvSpPr>
      <xdr:spPr>
        <a:xfrm>
          <a:off x="10417252" y="5218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79350</xdr:rowOff>
    </xdr:from>
    <xdr:ext cx="469744" cy="259045"/>
    <xdr:sp macro="" textlink="">
      <xdr:nvSpPr>
        <xdr:cNvPr id="169" name="n_1mainValue債務償還比率">
          <a:extLst>
            <a:ext uri="{FF2B5EF4-FFF2-40B4-BE49-F238E27FC236}">
              <a16:creationId xmlns:a16="http://schemas.microsoft.com/office/drawing/2014/main" id="{DEEAF518-AAF6-4BF4-9CEA-1937FF7B6330}"/>
            </a:ext>
          </a:extLst>
        </xdr:cNvPr>
        <xdr:cNvSpPr txBox="1"/>
      </xdr:nvSpPr>
      <xdr:spPr>
        <a:xfrm>
          <a:off x="12465127" y="5108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88134</xdr:rowOff>
    </xdr:from>
    <xdr:ext cx="469744" cy="259045"/>
    <xdr:sp macro="" textlink="">
      <xdr:nvSpPr>
        <xdr:cNvPr id="170" name="n_2mainValue債務償還比率">
          <a:extLst>
            <a:ext uri="{FF2B5EF4-FFF2-40B4-BE49-F238E27FC236}">
              <a16:creationId xmlns:a16="http://schemas.microsoft.com/office/drawing/2014/main" id="{1916AE57-8E31-4459-8868-2BE03E99EFC6}"/>
            </a:ext>
          </a:extLst>
        </xdr:cNvPr>
        <xdr:cNvSpPr txBox="1"/>
      </xdr:nvSpPr>
      <xdr:spPr>
        <a:xfrm>
          <a:off x="11788852" y="5438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112973</xdr:rowOff>
    </xdr:from>
    <xdr:ext cx="469744" cy="259045"/>
    <xdr:sp macro="" textlink="">
      <xdr:nvSpPr>
        <xdr:cNvPr id="171" name="n_3mainValue債務償還比率">
          <a:extLst>
            <a:ext uri="{FF2B5EF4-FFF2-40B4-BE49-F238E27FC236}">
              <a16:creationId xmlns:a16="http://schemas.microsoft.com/office/drawing/2014/main" id="{825D60F6-CD87-4FAD-8B76-40F5CCCB7727}"/>
            </a:ext>
          </a:extLst>
        </xdr:cNvPr>
        <xdr:cNvSpPr txBox="1"/>
      </xdr:nvSpPr>
      <xdr:spPr>
        <a:xfrm>
          <a:off x="11103052" y="5627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124308</xdr:rowOff>
    </xdr:from>
    <xdr:ext cx="469744" cy="259045"/>
    <xdr:sp macro="" textlink="">
      <xdr:nvSpPr>
        <xdr:cNvPr id="172" name="n_4mainValue債務償還比率">
          <a:extLst>
            <a:ext uri="{FF2B5EF4-FFF2-40B4-BE49-F238E27FC236}">
              <a16:creationId xmlns:a16="http://schemas.microsoft.com/office/drawing/2014/main" id="{9337B03D-7D76-461B-B6F4-E449A019F5DB}"/>
            </a:ext>
          </a:extLst>
        </xdr:cNvPr>
        <xdr:cNvSpPr txBox="1"/>
      </xdr:nvSpPr>
      <xdr:spPr>
        <a:xfrm>
          <a:off x="10417252" y="5636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DFF2A75F-4D06-4550-9F17-5703E132EDCD}"/>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5E9C86D6-BD2D-4971-89CC-CFD3217F3528}"/>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E57A3F9-7320-4B9C-B0A8-FD75AB49E15B}"/>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258C1274-8BFD-4847-A97F-46456A1C9EB2}"/>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A8FA74FF-1164-4BEB-899A-4E4C108617FD}"/>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AA806133-4743-4A67-B978-60F2C47AA98B}"/>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9D827C6-369D-426C-BB93-A24CD44376D0}"/>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3DDD655-35F7-4F52-A147-AEC55709723D}"/>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B01B216-8B5D-4459-ADF3-A6750052B9C0}"/>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8572822-6F5A-4B67-B49B-5E685743CC02}"/>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熊本県球磨村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00ACF10-6DD4-4A7A-A80A-BFB9CFC93785}"/>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B11FF03-7A8A-41D5-87BE-F309CF620C22}"/>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F9F63A0-7380-4E64-969F-2F05145569FB}"/>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125A9D2-9470-42B6-9506-A2C0B3D73E6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5938B76-A7E7-45CF-87EE-6D61EDE379E9}"/>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AAF7D6C-E201-4F38-8D5A-7C0CC2A0C7F9}"/>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2,648
2,644
207.58
7,338,466
6,756,427
278,309
2,380,698
6,041,131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885929C-65B9-4290-8465-028F69EE823A}"/>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4F94DBD-C0A4-4E77-92CE-AFEE87344BC6}"/>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8AB71FC-D344-4CA6-BA54-78239DCA5561}"/>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8E29EAA-2690-41D5-983C-802DA67E3283}"/>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C878EE3-9508-411E-A151-00C202A83474}"/>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8353154-16CF-4A2E-90D6-A98F0174F079}"/>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A118793-ABF4-4040-A576-AA6F94D49EEC}"/>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06A9ADE-763E-4AE3-B738-85FABF57B090}"/>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B2A7F89-86CD-445E-A50A-43BA895A2358}"/>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490BE02-658B-455B-B7EF-12C25886F78E}"/>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9617805-43D4-402A-8982-EBE63C30269D}"/>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6DECAD0-0BB5-47BF-96B3-CDFD0246CC8B}"/>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D4FA066-2436-4F45-830B-7EB62519448C}"/>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0123B80-F00F-4F49-B53B-E9306FB145BD}"/>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5CB087F-F9FC-4331-840B-807802F2FE5C}"/>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761D30E-23A4-4102-BC07-9BF56D5EE601}"/>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B21BB34-3A94-46E8-8700-61E4AC1FED59}"/>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CD99B37-8320-4E0D-ADFF-6916E1574AAF}"/>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51524A3-2AAA-4574-B972-B31686F2A81D}"/>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301A97E-9CBB-4B12-8765-73E9B1BF13FA}"/>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280E26C-14E7-4E72-936B-981DB89C2337}"/>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D29C2A1-535F-48A5-AEBD-A9763B48C794}"/>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9360E10-264C-4FF8-A4C8-95BC23C892B9}"/>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7D20C3A-98B7-41C8-B0E8-B40B465826A2}"/>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D88DA77-6210-494A-B26C-802929399E12}"/>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1E77D9F-2646-46E6-A08B-538857FD2BC1}"/>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F3C7DBF-E0C1-44C1-84BE-010E9E5B203B}"/>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5796FCE-07CC-4554-B0F7-8CDE4D72FF3C}"/>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F8E8D44-60DE-44C4-A680-7F3D43C5C613}"/>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F8B8117-6ABD-4DB4-B28F-CCEDF9406386}"/>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7D62CE2-8ACC-4F7E-8E8E-67E6E01DFB55}"/>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A258042-D346-4758-A471-9FC47A792730}"/>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79FB668-4544-4F9A-985B-ADEE81FE22D8}"/>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CF3F6C4B-86A3-4089-850E-965743EC8E90}"/>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704797C-850A-45F1-A273-BF9C52FDEE50}"/>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047CC26-8C5C-4D1B-BBA1-D837E3849B32}"/>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308329ED-5474-4481-9320-3B4C72C50328}"/>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01350C8-E11C-4DED-A463-67B7E3CBF84A}"/>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DF98DF9-5AD8-495B-BD36-70C801B2BCFE}"/>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90A0ACD-FDC5-4C96-A4DA-2C6BF13281D5}"/>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DBC2FD7-F81C-494F-8644-AB2D1596D7F3}"/>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28851EFA-884A-471C-A3C6-E2D0B1D072B8}"/>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2A8BBCF-D769-4131-A0FD-2FF3429E4768}"/>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4FE4964D-8C02-4F2B-805A-EDF40EBAC899}"/>
            </a:ext>
          </a:extLst>
        </xdr:cNvPr>
        <xdr:cNvCxnSpPr/>
      </xdr:nvCxnSpPr>
      <xdr:spPr>
        <a:xfrm flipV="1">
          <a:off x="4180840" y="5486400"/>
          <a:ext cx="0" cy="1222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746B6AF7-0F15-4760-BE64-D86AE90921FB}"/>
            </a:ext>
          </a:extLst>
        </xdr:cNvPr>
        <xdr:cNvSpPr txBox="1"/>
      </xdr:nvSpPr>
      <xdr:spPr>
        <a:xfrm>
          <a:off x="4219575" y="6715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5A0FE082-5D3D-472A-98DE-81ED45AB9D20}"/>
            </a:ext>
          </a:extLst>
        </xdr:cNvPr>
        <xdr:cNvCxnSpPr/>
      </xdr:nvCxnSpPr>
      <xdr:spPr>
        <a:xfrm>
          <a:off x="4105275" y="67086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6A62A2A3-D0B3-4A13-A8B3-BB3672779D98}"/>
            </a:ext>
          </a:extLst>
        </xdr:cNvPr>
        <xdr:cNvSpPr txBox="1"/>
      </xdr:nvSpPr>
      <xdr:spPr>
        <a:xfrm>
          <a:off x="4219575" y="527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FF0DB5F1-08AA-4D2F-B8DB-7EDDC66BE72F}"/>
            </a:ext>
          </a:extLst>
        </xdr:cNvPr>
        <xdr:cNvCxnSpPr/>
      </xdr:nvCxnSpPr>
      <xdr:spPr>
        <a:xfrm>
          <a:off x="4105275" y="54864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60977</xdr:rowOff>
    </xdr:from>
    <xdr:ext cx="405111" cy="259045"/>
    <xdr:sp macro="" textlink="">
      <xdr:nvSpPr>
        <xdr:cNvPr id="60" name="【道路】&#10;有形固定資産減価償却率平均値テキスト">
          <a:extLst>
            <a:ext uri="{FF2B5EF4-FFF2-40B4-BE49-F238E27FC236}">
              <a16:creationId xmlns:a16="http://schemas.microsoft.com/office/drawing/2014/main" id="{FB14921C-7E8D-4524-BC1C-493E7B797EDD}"/>
            </a:ext>
          </a:extLst>
        </xdr:cNvPr>
        <xdr:cNvSpPr txBox="1"/>
      </xdr:nvSpPr>
      <xdr:spPr>
        <a:xfrm>
          <a:off x="4219575" y="6064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B2EA4899-CFA2-4D01-A782-85A77B2F35E6}"/>
            </a:ext>
          </a:extLst>
        </xdr:cNvPr>
        <xdr:cNvSpPr/>
      </xdr:nvSpPr>
      <xdr:spPr>
        <a:xfrm>
          <a:off x="4124325" y="60864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4106B6BB-A409-417A-BB57-84CC5FD9367D}"/>
            </a:ext>
          </a:extLst>
        </xdr:cNvPr>
        <xdr:cNvSpPr/>
      </xdr:nvSpPr>
      <xdr:spPr>
        <a:xfrm>
          <a:off x="3381375" y="605586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C7CF4601-1775-4B38-9ACD-BD023660A5E6}"/>
            </a:ext>
          </a:extLst>
        </xdr:cNvPr>
        <xdr:cNvSpPr/>
      </xdr:nvSpPr>
      <xdr:spPr>
        <a:xfrm>
          <a:off x="2571750" y="60316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9E71A430-E671-4ABA-8F1A-88D78FAC9DEC}"/>
            </a:ext>
          </a:extLst>
        </xdr:cNvPr>
        <xdr:cNvSpPr/>
      </xdr:nvSpPr>
      <xdr:spPr>
        <a:xfrm>
          <a:off x="1781175" y="601700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144272</xdr:rowOff>
    </xdr:from>
    <xdr:to>
      <xdr:col>6</xdr:col>
      <xdr:colOff>38100</xdr:colOff>
      <xdr:row>37</xdr:row>
      <xdr:rowOff>74422</xdr:rowOff>
    </xdr:to>
    <xdr:sp macro="" textlink="">
      <xdr:nvSpPr>
        <xdr:cNvPr id="65" name="フローチャート: 判断 64">
          <a:extLst>
            <a:ext uri="{FF2B5EF4-FFF2-40B4-BE49-F238E27FC236}">
              <a16:creationId xmlns:a16="http://schemas.microsoft.com/office/drawing/2014/main" id="{10235EF3-60ED-4E0D-BB6C-5717E998090B}"/>
            </a:ext>
          </a:extLst>
        </xdr:cNvPr>
        <xdr:cNvSpPr/>
      </xdr:nvSpPr>
      <xdr:spPr>
        <a:xfrm>
          <a:off x="981075" y="597992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8926067-9A0E-4F0A-A347-4DA6E40A5358}"/>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30712F0-D4FA-46DF-B21D-175522487CAF}"/>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E08F4CE-9357-4171-85CD-031A02BB54DD}"/>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3F3F211-8EAD-42F9-B88F-DFBCE3F9CD04}"/>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740B87F-0129-43A8-AF02-6F0080E3D42B}"/>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141986</xdr:rowOff>
    </xdr:from>
    <xdr:to>
      <xdr:col>24</xdr:col>
      <xdr:colOff>114300</xdr:colOff>
      <xdr:row>37</xdr:row>
      <xdr:rowOff>72136</xdr:rowOff>
    </xdr:to>
    <xdr:sp macro="" textlink="">
      <xdr:nvSpPr>
        <xdr:cNvPr id="71" name="楕円 70">
          <a:extLst>
            <a:ext uri="{FF2B5EF4-FFF2-40B4-BE49-F238E27FC236}">
              <a16:creationId xmlns:a16="http://schemas.microsoft.com/office/drawing/2014/main" id="{4B244344-BBFE-4D1E-B967-00966A808769}"/>
            </a:ext>
          </a:extLst>
        </xdr:cNvPr>
        <xdr:cNvSpPr/>
      </xdr:nvSpPr>
      <xdr:spPr>
        <a:xfrm>
          <a:off x="4124325" y="598398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164863</xdr:rowOff>
    </xdr:from>
    <xdr:ext cx="405111" cy="259045"/>
    <xdr:sp macro="" textlink="">
      <xdr:nvSpPr>
        <xdr:cNvPr id="72" name="【道路】&#10;有形固定資産減価償却率該当値テキスト">
          <a:extLst>
            <a:ext uri="{FF2B5EF4-FFF2-40B4-BE49-F238E27FC236}">
              <a16:creationId xmlns:a16="http://schemas.microsoft.com/office/drawing/2014/main" id="{20BE91F1-4B13-4FED-A8B5-290D32D8B23B}"/>
            </a:ext>
          </a:extLst>
        </xdr:cNvPr>
        <xdr:cNvSpPr txBox="1"/>
      </xdr:nvSpPr>
      <xdr:spPr>
        <a:xfrm>
          <a:off x="4219575" y="583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116840</xdr:rowOff>
    </xdr:from>
    <xdr:to>
      <xdr:col>20</xdr:col>
      <xdr:colOff>38100</xdr:colOff>
      <xdr:row>37</xdr:row>
      <xdr:rowOff>46990</xdr:rowOff>
    </xdr:to>
    <xdr:sp macro="" textlink="">
      <xdr:nvSpPr>
        <xdr:cNvPr id="73" name="楕円 72">
          <a:extLst>
            <a:ext uri="{FF2B5EF4-FFF2-40B4-BE49-F238E27FC236}">
              <a16:creationId xmlns:a16="http://schemas.microsoft.com/office/drawing/2014/main" id="{B7852B1D-A9A2-4312-96C3-5AF29B69EDBD}"/>
            </a:ext>
          </a:extLst>
        </xdr:cNvPr>
        <xdr:cNvSpPr/>
      </xdr:nvSpPr>
      <xdr:spPr>
        <a:xfrm>
          <a:off x="3381375" y="59556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167640</xdr:rowOff>
    </xdr:from>
    <xdr:to>
      <xdr:col>24</xdr:col>
      <xdr:colOff>63500</xdr:colOff>
      <xdr:row>37</xdr:row>
      <xdr:rowOff>21336</xdr:rowOff>
    </xdr:to>
    <xdr:cxnSp macro="">
      <xdr:nvCxnSpPr>
        <xdr:cNvPr id="74" name="直線コネクタ 73">
          <a:extLst>
            <a:ext uri="{FF2B5EF4-FFF2-40B4-BE49-F238E27FC236}">
              <a16:creationId xmlns:a16="http://schemas.microsoft.com/office/drawing/2014/main" id="{B3DB6653-B709-421B-8CC4-ADF08013C84D}"/>
            </a:ext>
          </a:extLst>
        </xdr:cNvPr>
        <xdr:cNvCxnSpPr/>
      </xdr:nvCxnSpPr>
      <xdr:spPr>
        <a:xfrm>
          <a:off x="3429000" y="6003290"/>
          <a:ext cx="752475" cy="1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91694</xdr:rowOff>
    </xdr:from>
    <xdr:to>
      <xdr:col>15</xdr:col>
      <xdr:colOff>101600</xdr:colOff>
      <xdr:row>37</xdr:row>
      <xdr:rowOff>21844</xdr:rowOff>
    </xdr:to>
    <xdr:sp macro="" textlink="">
      <xdr:nvSpPr>
        <xdr:cNvPr id="75" name="楕円 74">
          <a:extLst>
            <a:ext uri="{FF2B5EF4-FFF2-40B4-BE49-F238E27FC236}">
              <a16:creationId xmlns:a16="http://schemas.microsoft.com/office/drawing/2014/main" id="{5F840065-790E-4371-BCA8-66D35DC23DC8}"/>
            </a:ext>
          </a:extLst>
        </xdr:cNvPr>
        <xdr:cNvSpPr/>
      </xdr:nvSpPr>
      <xdr:spPr>
        <a:xfrm>
          <a:off x="2571750" y="592734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142494</xdr:rowOff>
    </xdr:from>
    <xdr:to>
      <xdr:col>19</xdr:col>
      <xdr:colOff>177800</xdr:colOff>
      <xdr:row>36</xdr:row>
      <xdr:rowOff>167640</xdr:rowOff>
    </xdr:to>
    <xdr:cxnSp macro="">
      <xdr:nvCxnSpPr>
        <xdr:cNvPr id="76" name="直線コネクタ 75">
          <a:extLst>
            <a:ext uri="{FF2B5EF4-FFF2-40B4-BE49-F238E27FC236}">
              <a16:creationId xmlns:a16="http://schemas.microsoft.com/office/drawing/2014/main" id="{8C34AC51-54C1-41B6-B674-AAE6BB85E12F}"/>
            </a:ext>
          </a:extLst>
        </xdr:cNvPr>
        <xdr:cNvCxnSpPr/>
      </xdr:nvCxnSpPr>
      <xdr:spPr>
        <a:xfrm>
          <a:off x="2619375" y="5984494"/>
          <a:ext cx="809625" cy="1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50546</xdr:rowOff>
    </xdr:from>
    <xdr:to>
      <xdr:col>10</xdr:col>
      <xdr:colOff>165100</xdr:colOff>
      <xdr:row>36</xdr:row>
      <xdr:rowOff>152146</xdr:rowOff>
    </xdr:to>
    <xdr:sp macro="" textlink="">
      <xdr:nvSpPr>
        <xdr:cNvPr id="77" name="楕円 76">
          <a:extLst>
            <a:ext uri="{FF2B5EF4-FFF2-40B4-BE49-F238E27FC236}">
              <a16:creationId xmlns:a16="http://schemas.microsoft.com/office/drawing/2014/main" id="{CA02EC68-D5B5-4654-B11A-E210DDE80A77}"/>
            </a:ext>
          </a:extLst>
        </xdr:cNvPr>
        <xdr:cNvSpPr/>
      </xdr:nvSpPr>
      <xdr:spPr>
        <a:xfrm>
          <a:off x="1781175" y="588619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101346</xdr:rowOff>
    </xdr:from>
    <xdr:to>
      <xdr:col>15</xdr:col>
      <xdr:colOff>50800</xdr:colOff>
      <xdr:row>36</xdr:row>
      <xdr:rowOff>142494</xdr:rowOff>
    </xdr:to>
    <xdr:cxnSp macro="">
      <xdr:nvCxnSpPr>
        <xdr:cNvPr id="78" name="直線コネクタ 77">
          <a:extLst>
            <a:ext uri="{FF2B5EF4-FFF2-40B4-BE49-F238E27FC236}">
              <a16:creationId xmlns:a16="http://schemas.microsoft.com/office/drawing/2014/main" id="{0EB6B8D7-198A-45E6-9F0C-F795799853A9}"/>
            </a:ext>
          </a:extLst>
        </xdr:cNvPr>
        <xdr:cNvCxnSpPr/>
      </xdr:nvCxnSpPr>
      <xdr:spPr>
        <a:xfrm>
          <a:off x="1828800" y="5943346"/>
          <a:ext cx="790575"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4826</xdr:rowOff>
    </xdr:from>
    <xdr:to>
      <xdr:col>6</xdr:col>
      <xdr:colOff>38100</xdr:colOff>
      <xdr:row>36</xdr:row>
      <xdr:rowOff>106426</xdr:rowOff>
    </xdr:to>
    <xdr:sp macro="" textlink="">
      <xdr:nvSpPr>
        <xdr:cNvPr id="79" name="楕円 78">
          <a:extLst>
            <a:ext uri="{FF2B5EF4-FFF2-40B4-BE49-F238E27FC236}">
              <a16:creationId xmlns:a16="http://schemas.microsoft.com/office/drawing/2014/main" id="{666F1D83-CDB0-4410-88FB-38B9E20E0CF8}"/>
            </a:ext>
          </a:extLst>
        </xdr:cNvPr>
        <xdr:cNvSpPr/>
      </xdr:nvSpPr>
      <xdr:spPr>
        <a:xfrm>
          <a:off x="981075" y="584682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55626</xdr:rowOff>
    </xdr:from>
    <xdr:to>
      <xdr:col>10</xdr:col>
      <xdr:colOff>114300</xdr:colOff>
      <xdr:row>36</xdr:row>
      <xdr:rowOff>101346</xdr:rowOff>
    </xdr:to>
    <xdr:cxnSp macro="">
      <xdr:nvCxnSpPr>
        <xdr:cNvPr id="80" name="直線コネクタ 79">
          <a:extLst>
            <a:ext uri="{FF2B5EF4-FFF2-40B4-BE49-F238E27FC236}">
              <a16:creationId xmlns:a16="http://schemas.microsoft.com/office/drawing/2014/main" id="{DEAEE238-0616-433A-B715-F46E693FEFA7}"/>
            </a:ext>
          </a:extLst>
        </xdr:cNvPr>
        <xdr:cNvCxnSpPr/>
      </xdr:nvCxnSpPr>
      <xdr:spPr>
        <a:xfrm>
          <a:off x="1028700" y="5894451"/>
          <a:ext cx="8001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147845</xdr:rowOff>
    </xdr:from>
    <xdr:ext cx="405111" cy="259045"/>
    <xdr:sp macro="" textlink="">
      <xdr:nvSpPr>
        <xdr:cNvPr id="81" name="n_1aveValue【道路】&#10;有形固定資産減価償却率">
          <a:extLst>
            <a:ext uri="{FF2B5EF4-FFF2-40B4-BE49-F238E27FC236}">
              <a16:creationId xmlns:a16="http://schemas.microsoft.com/office/drawing/2014/main" id="{384D1F5B-7794-4D57-A3FB-4428B5A1DD38}"/>
            </a:ext>
          </a:extLst>
        </xdr:cNvPr>
        <xdr:cNvSpPr txBox="1"/>
      </xdr:nvSpPr>
      <xdr:spPr>
        <a:xfrm>
          <a:off x="3239144" y="6145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120413</xdr:rowOff>
    </xdr:from>
    <xdr:ext cx="405111" cy="259045"/>
    <xdr:sp macro="" textlink="">
      <xdr:nvSpPr>
        <xdr:cNvPr id="82" name="n_2aveValue【道路】&#10;有形固定資産減価償却率">
          <a:extLst>
            <a:ext uri="{FF2B5EF4-FFF2-40B4-BE49-F238E27FC236}">
              <a16:creationId xmlns:a16="http://schemas.microsoft.com/office/drawing/2014/main" id="{406AD8C8-48DA-42C7-BD23-475C64E849A3}"/>
            </a:ext>
          </a:extLst>
        </xdr:cNvPr>
        <xdr:cNvSpPr txBox="1"/>
      </xdr:nvSpPr>
      <xdr:spPr>
        <a:xfrm>
          <a:off x="2439044" y="6124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108983</xdr:rowOff>
    </xdr:from>
    <xdr:ext cx="405111" cy="259045"/>
    <xdr:sp macro="" textlink="">
      <xdr:nvSpPr>
        <xdr:cNvPr id="83" name="n_3aveValue【道路】&#10;有形固定資産減価償却率">
          <a:extLst>
            <a:ext uri="{FF2B5EF4-FFF2-40B4-BE49-F238E27FC236}">
              <a16:creationId xmlns:a16="http://schemas.microsoft.com/office/drawing/2014/main" id="{8CCECDDC-AA25-42D1-A1EA-CE48249017B9}"/>
            </a:ext>
          </a:extLst>
        </xdr:cNvPr>
        <xdr:cNvSpPr txBox="1"/>
      </xdr:nvSpPr>
      <xdr:spPr>
        <a:xfrm>
          <a:off x="1648469" y="610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65549</xdr:rowOff>
    </xdr:from>
    <xdr:ext cx="405111" cy="259045"/>
    <xdr:sp macro="" textlink="">
      <xdr:nvSpPr>
        <xdr:cNvPr id="84" name="n_4aveValue【道路】&#10;有形固定資産減価償却率">
          <a:extLst>
            <a:ext uri="{FF2B5EF4-FFF2-40B4-BE49-F238E27FC236}">
              <a16:creationId xmlns:a16="http://schemas.microsoft.com/office/drawing/2014/main" id="{CC95CBD0-AA1C-4984-8A89-F3A1005967C7}"/>
            </a:ext>
          </a:extLst>
        </xdr:cNvPr>
        <xdr:cNvSpPr txBox="1"/>
      </xdr:nvSpPr>
      <xdr:spPr>
        <a:xfrm>
          <a:off x="848369" y="6069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63517</xdr:rowOff>
    </xdr:from>
    <xdr:ext cx="405111" cy="259045"/>
    <xdr:sp macro="" textlink="">
      <xdr:nvSpPr>
        <xdr:cNvPr id="85" name="n_1mainValue【道路】&#10;有形固定資産減価償却率">
          <a:extLst>
            <a:ext uri="{FF2B5EF4-FFF2-40B4-BE49-F238E27FC236}">
              <a16:creationId xmlns:a16="http://schemas.microsoft.com/office/drawing/2014/main" id="{E8F2902B-2E3E-4169-B0E9-977402289D8C}"/>
            </a:ext>
          </a:extLst>
        </xdr:cNvPr>
        <xdr:cNvSpPr txBox="1"/>
      </xdr:nvSpPr>
      <xdr:spPr>
        <a:xfrm>
          <a:off x="3239144" y="574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38371</xdr:rowOff>
    </xdr:from>
    <xdr:ext cx="405111" cy="259045"/>
    <xdr:sp macro="" textlink="">
      <xdr:nvSpPr>
        <xdr:cNvPr id="86" name="n_2mainValue【道路】&#10;有形固定資産減価償却率">
          <a:extLst>
            <a:ext uri="{FF2B5EF4-FFF2-40B4-BE49-F238E27FC236}">
              <a16:creationId xmlns:a16="http://schemas.microsoft.com/office/drawing/2014/main" id="{8AD9D762-AA3B-4CE4-AA3D-68167CC3AC1F}"/>
            </a:ext>
          </a:extLst>
        </xdr:cNvPr>
        <xdr:cNvSpPr txBox="1"/>
      </xdr:nvSpPr>
      <xdr:spPr>
        <a:xfrm>
          <a:off x="2439044" y="571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168673</xdr:rowOff>
    </xdr:from>
    <xdr:ext cx="405111" cy="259045"/>
    <xdr:sp macro="" textlink="">
      <xdr:nvSpPr>
        <xdr:cNvPr id="87" name="n_3mainValue【道路】&#10;有形固定資産減価償却率">
          <a:extLst>
            <a:ext uri="{FF2B5EF4-FFF2-40B4-BE49-F238E27FC236}">
              <a16:creationId xmlns:a16="http://schemas.microsoft.com/office/drawing/2014/main" id="{27444535-FEFE-4D8C-83B3-6ACCD8D9ED2C}"/>
            </a:ext>
          </a:extLst>
        </xdr:cNvPr>
        <xdr:cNvSpPr txBox="1"/>
      </xdr:nvSpPr>
      <xdr:spPr>
        <a:xfrm>
          <a:off x="1648469" y="567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122953</xdr:rowOff>
    </xdr:from>
    <xdr:ext cx="405111" cy="259045"/>
    <xdr:sp macro="" textlink="">
      <xdr:nvSpPr>
        <xdr:cNvPr id="88" name="n_4mainValue【道路】&#10;有形固定資産減価償却率">
          <a:extLst>
            <a:ext uri="{FF2B5EF4-FFF2-40B4-BE49-F238E27FC236}">
              <a16:creationId xmlns:a16="http://schemas.microsoft.com/office/drawing/2014/main" id="{25E69152-42E0-4AEF-AE97-9D37E6E9E0DD}"/>
            </a:ext>
          </a:extLst>
        </xdr:cNvPr>
        <xdr:cNvSpPr txBox="1"/>
      </xdr:nvSpPr>
      <xdr:spPr>
        <a:xfrm>
          <a:off x="848369" y="5641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4E484AA-B70B-403D-AF4D-55EED89940D6}"/>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0B20FA0-63EF-49E9-956C-E8DCA3FC0DC6}"/>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779A554-048C-42B2-86A1-38BCA816BDEC}"/>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C71B637-1470-4A16-B86B-EF59A74F6EA5}"/>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90DA03E-0A33-422F-B738-E6E7E8F8F261}"/>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F917B3F-CBFD-4ACE-8975-9C868E311890}"/>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BA785DC-70F8-4D74-B7CE-53A9874E28AD}"/>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BDD51002-D5A1-4A28-B82F-1DEE1A23F537}"/>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85EF925B-C062-45E5-AB9E-41AD247FE01F}"/>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B46FE22-9601-4F7E-B9EC-D939467510E1}"/>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1C105F7A-496B-4CC8-918B-372465866A86}"/>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7EB9CFD1-D15E-4384-9944-309C76D1C8B0}"/>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6F0C5C7-4984-4AAA-AF3A-F15AB5CFE99F}"/>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9C385E5E-E084-4D9F-A730-3FFE67968897}"/>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D26B7EDC-2C67-42A3-8681-D9F8546A7A24}"/>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EBFBCF16-E401-4337-A408-9D9331CBFC5D}"/>
            </a:ext>
          </a:extLst>
        </xdr:cNvPr>
        <xdr:cNvSpPr txBox="1"/>
      </xdr:nvSpPr>
      <xdr:spPr>
        <a:xfrm>
          <a:off x="54212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456DD3C2-3ED9-4D92-AF72-FC92F309E35E}"/>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86945EBD-B6DD-48B9-BBA8-2D58801AE09E}"/>
            </a:ext>
          </a:extLst>
        </xdr:cNvPr>
        <xdr:cNvSpPr txBox="1"/>
      </xdr:nvSpPr>
      <xdr:spPr>
        <a:xfrm>
          <a:off x="54212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6C966ADA-065A-45A8-8A97-8DEB794E471E}"/>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0F89B9CE-3DFB-4A67-AB2D-1A2D162F21A8}"/>
            </a:ext>
          </a:extLst>
        </xdr:cNvPr>
        <xdr:cNvSpPr txBox="1"/>
      </xdr:nvSpPr>
      <xdr:spPr>
        <a:xfrm>
          <a:off x="54212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CFF9D8D-01A7-44B4-8399-B53FC93F8B09}"/>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81D4E888-7914-4AA8-BE60-55624DF39286}"/>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7B0441E3-50E3-4BDE-A2C5-AD0822D59A55}"/>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3AD2D2AA-7D0D-47B5-8B9A-1F7A6C90EAED}"/>
            </a:ext>
          </a:extLst>
        </xdr:cNvPr>
        <xdr:cNvCxnSpPr/>
      </xdr:nvCxnSpPr>
      <xdr:spPr>
        <a:xfrm flipV="1">
          <a:off x="9429115" y="5451264"/>
          <a:ext cx="0" cy="1341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72AD34B4-83F5-4CEB-A5F9-F203006B24B1}"/>
            </a:ext>
          </a:extLst>
        </xdr:cNvPr>
        <xdr:cNvSpPr txBox="1"/>
      </xdr:nvSpPr>
      <xdr:spPr>
        <a:xfrm>
          <a:off x="9467850" y="6789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C4B2DD06-8923-4BF1-9711-E04ECAC721FE}"/>
            </a:ext>
          </a:extLst>
        </xdr:cNvPr>
        <xdr:cNvCxnSpPr/>
      </xdr:nvCxnSpPr>
      <xdr:spPr>
        <a:xfrm>
          <a:off x="9363075" y="679238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78D6DBE6-5D51-49AC-B89E-B237E8F390B2}"/>
            </a:ext>
          </a:extLst>
        </xdr:cNvPr>
        <xdr:cNvSpPr txBox="1"/>
      </xdr:nvSpPr>
      <xdr:spPr>
        <a:xfrm>
          <a:off x="9467850" y="5239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FEADC0F6-94EC-4443-A9AD-4F5686A01483}"/>
            </a:ext>
          </a:extLst>
        </xdr:cNvPr>
        <xdr:cNvCxnSpPr/>
      </xdr:nvCxnSpPr>
      <xdr:spPr>
        <a:xfrm>
          <a:off x="9363075" y="54512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113151</xdr:rowOff>
    </xdr:from>
    <xdr:ext cx="534377" cy="259045"/>
    <xdr:sp macro="" textlink="">
      <xdr:nvSpPr>
        <xdr:cNvPr id="117" name="【道路】&#10;一人当たり延長平均値テキスト">
          <a:extLst>
            <a:ext uri="{FF2B5EF4-FFF2-40B4-BE49-F238E27FC236}">
              <a16:creationId xmlns:a16="http://schemas.microsoft.com/office/drawing/2014/main" id="{3DBA20A4-D775-4366-A9A6-DA3A75674C57}"/>
            </a:ext>
          </a:extLst>
        </xdr:cNvPr>
        <xdr:cNvSpPr txBox="1"/>
      </xdr:nvSpPr>
      <xdr:spPr>
        <a:xfrm>
          <a:off x="9467850" y="62758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09965EC5-9FA7-4B54-92B7-B1DC1098132C}"/>
            </a:ext>
          </a:extLst>
        </xdr:cNvPr>
        <xdr:cNvSpPr/>
      </xdr:nvSpPr>
      <xdr:spPr>
        <a:xfrm>
          <a:off x="9401175" y="629739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01C30452-79CF-4334-BEE6-F87235F8858A}"/>
            </a:ext>
          </a:extLst>
        </xdr:cNvPr>
        <xdr:cNvSpPr/>
      </xdr:nvSpPr>
      <xdr:spPr>
        <a:xfrm>
          <a:off x="8639175" y="632737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B8663160-85B0-4223-B0F5-06DE60D859F6}"/>
            </a:ext>
          </a:extLst>
        </xdr:cNvPr>
        <xdr:cNvSpPr/>
      </xdr:nvSpPr>
      <xdr:spPr>
        <a:xfrm>
          <a:off x="7839075" y="634560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641B6E0D-6958-4106-BCDE-6CC01CFCF206}"/>
            </a:ext>
          </a:extLst>
        </xdr:cNvPr>
        <xdr:cNvSpPr/>
      </xdr:nvSpPr>
      <xdr:spPr>
        <a:xfrm>
          <a:off x="7029450" y="636236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86451</xdr:rowOff>
    </xdr:from>
    <xdr:to>
      <xdr:col>36</xdr:col>
      <xdr:colOff>165100</xdr:colOff>
      <xdr:row>40</xdr:row>
      <xdr:rowOff>16601</xdr:rowOff>
    </xdr:to>
    <xdr:sp macro="" textlink="">
      <xdr:nvSpPr>
        <xdr:cNvPr id="122" name="フローチャート: 判断 121">
          <a:extLst>
            <a:ext uri="{FF2B5EF4-FFF2-40B4-BE49-F238E27FC236}">
              <a16:creationId xmlns:a16="http://schemas.microsoft.com/office/drawing/2014/main" id="{0D38E90D-82ED-4325-A3AC-9290A1E80D49}"/>
            </a:ext>
          </a:extLst>
        </xdr:cNvPr>
        <xdr:cNvSpPr/>
      </xdr:nvSpPr>
      <xdr:spPr>
        <a:xfrm>
          <a:off x="6238875" y="64078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5628747-A0BF-4B13-84A5-EB16CEAABCC2}"/>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E5B1D78-4A63-4AF8-B9EA-8DA5DA13C59B}"/>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7B1545B-F28E-4212-99F1-5C626190057F}"/>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AAF5F2A-BE63-4A80-9858-8FAEEC747698}"/>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E1E3357-E94A-4AAB-907D-9C1608C3A6ED}"/>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168146</xdr:rowOff>
    </xdr:from>
    <xdr:to>
      <xdr:col>55</xdr:col>
      <xdr:colOff>50800</xdr:colOff>
      <xdr:row>38</xdr:row>
      <xdr:rowOff>98296</xdr:rowOff>
    </xdr:to>
    <xdr:sp macro="" textlink="">
      <xdr:nvSpPr>
        <xdr:cNvPr id="128" name="楕円 127">
          <a:extLst>
            <a:ext uri="{FF2B5EF4-FFF2-40B4-BE49-F238E27FC236}">
              <a16:creationId xmlns:a16="http://schemas.microsoft.com/office/drawing/2014/main" id="{0CB4BE5A-5D96-4D03-B343-E46680B0A693}"/>
            </a:ext>
          </a:extLst>
        </xdr:cNvPr>
        <xdr:cNvSpPr/>
      </xdr:nvSpPr>
      <xdr:spPr>
        <a:xfrm>
          <a:off x="9401175" y="616572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19573</xdr:rowOff>
    </xdr:from>
    <xdr:ext cx="534377" cy="259045"/>
    <xdr:sp macro="" textlink="">
      <xdr:nvSpPr>
        <xdr:cNvPr id="129" name="【道路】&#10;一人当たり延長該当値テキスト">
          <a:extLst>
            <a:ext uri="{FF2B5EF4-FFF2-40B4-BE49-F238E27FC236}">
              <a16:creationId xmlns:a16="http://schemas.microsoft.com/office/drawing/2014/main" id="{A470AF0B-59F7-43B5-85AC-6527D5377BF5}"/>
            </a:ext>
          </a:extLst>
        </xdr:cNvPr>
        <xdr:cNvSpPr txBox="1"/>
      </xdr:nvSpPr>
      <xdr:spPr>
        <a:xfrm>
          <a:off x="9467850" y="6020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30200</xdr:rowOff>
    </xdr:from>
    <xdr:to>
      <xdr:col>50</xdr:col>
      <xdr:colOff>165100</xdr:colOff>
      <xdr:row>38</xdr:row>
      <xdr:rowOff>131800</xdr:rowOff>
    </xdr:to>
    <xdr:sp macro="" textlink="">
      <xdr:nvSpPr>
        <xdr:cNvPr id="130" name="楕円 129">
          <a:extLst>
            <a:ext uri="{FF2B5EF4-FFF2-40B4-BE49-F238E27FC236}">
              <a16:creationId xmlns:a16="http://schemas.microsoft.com/office/drawing/2014/main" id="{A23599DD-D7EF-435E-ABF1-25FA268BFE1C}"/>
            </a:ext>
          </a:extLst>
        </xdr:cNvPr>
        <xdr:cNvSpPr/>
      </xdr:nvSpPr>
      <xdr:spPr>
        <a:xfrm>
          <a:off x="8639175" y="61897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47496</xdr:rowOff>
    </xdr:from>
    <xdr:to>
      <xdr:col>55</xdr:col>
      <xdr:colOff>0</xdr:colOff>
      <xdr:row>38</xdr:row>
      <xdr:rowOff>81000</xdr:rowOff>
    </xdr:to>
    <xdr:cxnSp macro="">
      <xdr:nvCxnSpPr>
        <xdr:cNvPr id="131" name="直線コネクタ 130">
          <a:extLst>
            <a:ext uri="{FF2B5EF4-FFF2-40B4-BE49-F238E27FC236}">
              <a16:creationId xmlns:a16="http://schemas.microsoft.com/office/drawing/2014/main" id="{95CCD0CF-8C3E-4909-9237-8DC20A217F82}"/>
            </a:ext>
          </a:extLst>
        </xdr:cNvPr>
        <xdr:cNvCxnSpPr/>
      </xdr:nvCxnSpPr>
      <xdr:spPr>
        <a:xfrm flipV="1">
          <a:off x="8686800" y="6213346"/>
          <a:ext cx="742950" cy="33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67584</xdr:rowOff>
    </xdr:from>
    <xdr:to>
      <xdr:col>46</xdr:col>
      <xdr:colOff>38100</xdr:colOff>
      <xdr:row>38</xdr:row>
      <xdr:rowOff>169184</xdr:rowOff>
    </xdr:to>
    <xdr:sp macro="" textlink="">
      <xdr:nvSpPr>
        <xdr:cNvPr id="132" name="楕円 131">
          <a:extLst>
            <a:ext uri="{FF2B5EF4-FFF2-40B4-BE49-F238E27FC236}">
              <a16:creationId xmlns:a16="http://schemas.microsoft.com/office/drawing/2014/main" id="{F846E7FB-DC9E-4697-A7BB-8E455FD0E380}"/>
            </a:ext>
          </a:extLst>
        </xdr:cNvPr>
        <xdr:cNvSpPr/>
      </xdr:nvSpPr>
      <xdr:spPr>
        <a:xfrm>
          <a:off x="7839075" y="622708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81000</xdr:rowOff>
    </xdr:from>
    <xdr:to>
      <xdr:col>50</xdr:col>
      <xdr:colOff>114300</xdr:colOff>
      <xdr:row>38</xdr:row>
      <xdr:rowOff>118384</xdr:rowOff>
    </xdr:to>
    <xdr:cxnSp macro="">
      <xdr:nvCxnSpPr>
        <xdr:cNvPr id="133" name="直線コネクタ 132">
          <a:extLst>
            <a:ext uri="{FF2B5EF4-FFF2-40B4-BE49-F238E27FC236}">
              <a16:creationId xmlns:a16="http://schemas.microsoft.com/office/drawing/2014/main" id="{BCE0C06C-E801-4C0D-B802-B267AFED0F22}"/>
            </a:ext>
          </a:extLst>
        </xdr:cNvPr>
        <xdr:cNvCxnSpPr/>
      </xdr:nvCxnSpPr>
      <xdr:spPr>
        <a:xfrm flipV="1">
          <a:off x="7886700" y="6246850"/>
          <a:ext cx="800100" cy="37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116680</xdr:rowOff>
    </xdr:from>
    <xdr:to>
      <xdr:col>41</xdr:col>
      <xdr:colOff>101600</xdr:colOff>
      <xdr:row>39</xdr:row>
      <xdr:rowOff>46830</xdr:rowOff>
    </xdr:to>
    <xdr:sp macro="" textlink="">
      <xdr:nvSpPr>
        <xdr:cNvPr id="134" name="楕円 133">
          <a:extLst>
            <a:ext uri="{FF2B5EF4-FFF2-40B4-BE49-F238E27FC236}">
              <a16:creationId xmlns:a16="http://schemas.microsoft.com/office/drawing/2014/main" id="{FC051A82-E324-4BF2-9D15-B22D69847A83}"/>
            </a:ext>
          </a:extLst>
        </xdr:cNvPr>
        <xdr:cNvSpPr/>
      </xdr:nvSpPr>
      <xdr:spPr>
        <a:xfrm>
          <a:off x="7029450" y="62793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118384</xdr:rowOff>
    </xdr:from>
    <xdr:to>
      <xdr:col>45</xdr:col>
      <xdr:colOff>177800</xdr:colOff>
      <xdr:row>38</xdr:row>
      <xdr:rowOff>167480</xdr:rowOff>
    </xdr:to>
    <xdr:cxnSp macro="">
      <xdr:nvCxnSpPr>
        <xdr:cNvPr id="135" name="直線コネクタ 134">
          <a:extLst>
            <a:ext uri="{FF2B5EF4-FFF2-40B4-BE49-F238E27FC236}">
              <a16:creationId xmlns:a16="http://schemas.microsoft.com/office/drawing/2014/main" id="{7FFA2E4F-2C8E-446D-9C85-A9576238A40C}"/>
            </a:ext>
          </a:extLst>
        </xdr:cNvPr>
        <xdr:cNvCxnSpPr/>
      </xdr:nvCxnSpPr>
      <xdr:spPr>
        <a:xfrm flipV="1">
          <a:off x="7077075" y="6284234"/>
          <a:ext cx="809625" cy="4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141300</xdr:rowOff>
    </xdr:from>
    <xdr:to>
      <xdr:col>36</xdr:col>
      <xdr:colOff>165100</xdr:colOff>
      <xdr:row>39</xdr:row>
      <xdr:rowOff>71450</xdr:rowOff>
    </xdr:to>
    <xdr:sp macro="" textlink="">
      <xdr:nvSpPr>
        <xdr:cNvPr id="136" name="楕円 135">
          <a:extLst>
            <a:ext uri="{FF2B5EF4-FFF2-40B4-BE49-F238E27FC236}">
              <a16:creationId xmlns:a16="http://schemas.microsoft.com/office/drawing/2014/main" id="{FF3966DD-4D10-43AE-A8A0-2CFD7B3AB75E}"/>
            </a:ext>
          </a:extLst>
        </xdr:cNvPr>
        <xdr:cNvSpPr/>
      </xdr:nvSpPr>
      <xdr:spPr>
        <a:xfrm>
          <a:off x="6238875" y="63071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167480</xdr:rowOff>
    </xdr:from>
    <xdr:to>
      <xdr:col>41</xdr:col>
      <xdr:colOff>50800</xdr:colOff>
      <xdr:row>39</xdr:row>
      <xdr:rowOff>20650</xdr:rowOff>
    </xdr:to>
    <xdr:cxnSp macro="">
      <xdr:nvCxnSpPr>
        <xdr:cNvPr id="137" name="直線コネクタ 136">
          <a:extLst>
            <a:ext uri="{FF2B5EF4-FFF2-40B4-BE49-F238E27FC236}">
              <a16:creationId xmlns:a16="http://schemas.microsoft.com/office/drawing/2014/main" id="{BF9E0875-29C1-464D-8A0C-493F57F4DDF1}"/>
            </a:ext>
          </a:extLst>
        </xdr:cNvPr>
        <xdr:cNvCxnSpPr/>
      </xdr:nvCxnSpPr>
      <xdr:spPr>
        <a:xfrm flipV="1">
          <a:off x="6286500" y="6326980"/>
          <a:ext cx="790575" cy="18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95504</xdr:rowOff>
    </xdr:from>
    <xdr:ext cx="534377" cy="259045"/>
    <xdr:sp macro="" textlink="">
      <xdr:nvSpPr>
        <xdr:cNvPr id="138" name="n_1aveValue【道路】&#10;一人当たり延長">
          <a:extLst>
            <a:ext uri="{FF2B5EF4-FFF2-40B4-BE49-F238E27FC236}">
              <a16:creationId xmlns:a16="http://schemas.microsoft.com/office/drawing/2014/main" id="{CB3F241B-AB97-464A-A0DF-5F7535748812}"/>
            </a:ext>
          </a:extLst>
        </xdr:cNvPr>
        <xdr:cNvSpPr txBox="1"/>
      </xdr:nvSpPr>
      <xdr:spPr>
        <a:xfrm>
          <a:off x="8429136" y="642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113730</xdr:rowOff>
    </xdr:from>
    <xdr:ext cx="534377" cy="259045"/>
    <xdr:sp macro="" textlink="">
      <xdr:nvSpPr>
        <xdr:cNvPr id="139" name="n_2aveValue【道路】&#10;一人当たり延長">
          <a:extLst>
            <a:ext uri="{FF2B5EF4-FFF2-40B4-BE49-F238E27FC236}">
              <a16:creationId xmlns:a16="http://schemas.microsoft.com/office/drawing/2014/main" id="{481889EF-C31F-4F67-AB0A-3826FDCDC645}"/>
            </a:ext>
          </a:extLst>
        </xdr:cNvPr>
        <xdr:cNvSpPr txBox="1"/>
      </xdr:nvSpPr>
      <xdr:spPr>
        <a:xfrm>
          <a:off x="7648086" y="6438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130494</xdr:rowOff>
    </xdr:from>
    <xdr:ext cx="534377" cy="259045"/>
    <xdr:sp macro="" textlink="">
      <xdr:nvSpPr>
        <xdr:cNvPr id="140" name="n_3aveValue【道路】&#10;一人当たり延長">
          <a:extLst>
            <a:ext uri="{FF2B5EF4-FFF2-40B4-BE49-F238E27FC236}">
              <a16:creationId xmlns:a16="http://schemas.microsoft.com/office/drawing/2014/main" id="{620C3DE7-7E8D-47D5-9500-5F98E0F41240}"/>
            </a:ext>
          </a:extLst>
        </xdr:cNvPr>
        <xdr:cNvSpPr txBox="1"/>
      </xdr:nvSpPr>
      <xdr:spPr>
        <a:xfrm>
          <a:off x="6847986" y="6455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7728</xdr:rowOff>
    </xdr:from>
    <xdr:ext cx="534377" cy="259045"/>
    <xdr:sp macro="" textlink="">
      <xdr:nvSpPr>
        <xdr:cNvPr id="141" name="n_4aveValue【道路】&#10;一人当たり延長">
          <a:extLst>
            <a:ext uri="{FF2B5EF4-FFF2-40B4-BE49-F238E27FC236}">
              <a16:creationId xmlns:a16="http://schemas.microsoft.com/office/drawing/2014/main" id="{C3C2381A-DDDB-406D-9995-2B99807C0AE6}"/>
            </a:ext>
          </a:extLst>
        </xdr:cNvPr>
        <xdr:cNvSpPr txBox="1"/>
      </xdr:nvSpPr>
      <xdr:spPr>
        <a:xfrm>
          <a:off x="6038361" y="6497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148327</xdr:rowOff>
    </xdr:from>
    <xdr:ext cx="534377" cy="259045"/>
    <xdr:sp macro="" textlink="">
      <xdr:nvSpPr>
        <xdr:cNvPr id="142" name="n_1mainValue【道路】&#10;一人当たり延長">
          <a:extLst>
            <a:ext uri="{FF2B5EF4-FFF2-40B4-BE49-F238E27FC236}">
              <a16:creationId xmlns:a16="http://schemas.microsoft.com/office/drawing/2014/main" id="{A17002C0-B642-4425-9FF4-8B7498757876}"/>
            </a:ext>
          </a:extLst>
        </xdr:cNvPr>
        <xdr:cNvSpPr txBox="1"/>
      </xdr:nvSpPr>
      <xdr:spPr>
        <a:xfrm>
          <a:off x="8429136" y="598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14261</xdr:rowOff>
    </xdr:from>
    <xdr:ext cx="534377" cy="259045"/>
    <xdr:sp macro="" textlink="">
      <xdr:nvSpPr>
        <xdr:cNvPr id="143" name="n_2mainValue【道路】&#10;一人当たり延長">
          <a:extLst>
            <a:ext uri="{FF2B5EF4-FFF2-40B4-BE49-F238E27FC236}">
              <a16:creationId xmlns:a16="http://schemas.microsoft.com/office/drawing/2014/main" id="{0A83E412-0716-4E6E-9F59-A3FDEAFBE161}"/>
            </a:ext>
          </a:extLst>
        </xdr:cNvPr>
        <xdr:cNvSpPr txBox="1"/>
      </xdr:nvSpPr>
      <xdr:spPr>
        <a:xfrm>
          <a:off x="7648086" y="601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63357</xdr:rowOff>
    </xdr:from>
    <xdr:ext cx="534377" cy="259045"/>
    <xdr:sp macro="" textlink="">
      <xdr:nvSpPr>
        <xdr:cNvPr id="144" name="n_3mainValue【道路】&#10;一人当たり延長">
          <a:extLst>
            <a:ext uri="{FF2B5EF4-FFF2-40B4-BE49-F238E27FC236}">
              <a16:creationId xmlns:a16="http://schemas.microsoft.com/office/drawing/2014/main" id="{D86CCAC3-4E65-45BE-947A-3C39E6636D83}"/>
            </a:ext>
          </a:extLst>
        </xdr:cNvPr>
        <xdr:cNvSpPr txBox="1"/>
      </xdr:nvSpPr>
      <xdr:spPr>
        <a:xfrm>
          <a:off x="6847986" y="606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87977</xdr:rowOff>
    </xdr:from>
    <xdr:ext cx="534377" cy="259045"/>
    <xdr:sp macro="" textlink="">
      <xdr:nvSpPr>
        <xdr:cNvPr id="145" name="n_4mainValue【道路】&#10;一人当たり延長">
          <a:extLst>
            <a:ext uri="{FF2B5EF4-FFF2-40B4-BE49-F238E27FC236}">
              <a16:creationId xmlns:a16="http://schemas.microsoft.com/office/drawing/2014/main" id="{EF9A6437-D851-4DCC-91E4-333F381937EE}"/>
            </a:ext>
          </a:extLst>
        </xdr:cNvPr>
        <xdr:cNvSpPr txBox="1"/>
      </xdr:nvSpPr>
      <xdr:spPr>
        <a:xfrm>
          <a:off x="6038361" y="6085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8F0E87B-B73D-486A-9F59-AF50C73B464C}"/>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727F243-C87A-4754-9FB4-5797C5A8AE41}"/>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8C58520-4BEE-47AE-80DB-4A1B954549CC}"/>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3131AC8-B2C5-40AA-A46C-57B9F09CB8B6}"/>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84162EE-CAF3-4437-8C8D-9EA38275A2A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5B81E60-C612-44D0-9034-6FD8846621E0}"/>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0C56C8C-030C-493B-A84A-7675A8E3EC21}"/>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BCC77ECD-70D2-4FE1-8D5E-E2F2C77463A9}"/>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DBDCCAD-A8E1-48E6-9478-C4E23BF664CB}"/>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5E075352-9E92-4DAA-A720-E110265246BA}"/>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8CECF06B-C23E-4DFE-9AA7-603C36B78908}"/>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ADCBF02-7C39-444C-93D2-54CA47D73777}"/>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ED2BDD1B-45B6-4354-8F60-29C4735833B2}"/>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6E6F38CE-628C-4039-9494-F7DD0F76BA7C}"/>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61D6993E-591C-4010-9FC9-7D5CADE4FC62}"/>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E3A9D356-5E87-4BE5-9836-1B7C7223B873}"/>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8BDB4F47-CF8D-4EB4-94D8-DC4D79AE0B5B}"/>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2CF5A415-0741-45C1-9FEC-E68BACD42C17}"/>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C442752A-306C-4886-AAA5-6D39B40CC4BE}"/>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CB733EE9-02CB-41E4-A037-0CDB21AA8E01}"/>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BC3BE623-7FC3-48D2-A8A1-7B24AE76600C}"/>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39D69BD6-47F2-4F70-A242-121F61DDFD0A}"/>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62434F3-207D-49FE-ACC8-320C8BAF2F0D}"/>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DD0A935F-7821-423F-8BEE-8E4D50912D1A}"/>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36515EF-77C4-4F69-883A-CB1491565A21}"/>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5FE7ED21-35BD-4B33-BDDF-640D76A39CCA}"/>
            </a:ext>
          </a:extLst>
        </xdr:cNvPr>
        <xdr:cNvCxnSpPr/>
      </xdr:nvCxnSpPr>
      <xdr:spPr>
        <a:xfrm flipV="1">
          <a:off x="4180840" y="9160691"/>
          <a:ext cx="0" cy="1212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FB9E7A6C-A1AB-4AD3-8461-DEE0224CDC7C}"/>
            </a:ext>
          </a:extLst>
        </xdr:cNvPr>
        <xdr:cNvSpPr txBox="1"/>
      </xdr:nvSpPr>
      <xdr:spPr>
        <a:xfrm>
          <a:off x="4219575" y="1037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01A2CB43-1E4B-439B-852F-1DE884BFD22F}"/>
            </a:ext>
          </a:extLst>
        </xdr:cNvPr>
        <xdr:cNvCxnSpPr/>
      </xdr:nvCxnSpPr>
      <xdr:spPr>
        <a:xfrm>
          <a:off x="4105275" y="10372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A52480FC-069A-496B-ADCB-893160D08FEE}"/>
            </a:ext>
          </a:extLst>
        </xdr:cNvPr>
        <xdr:cNvSpPr txBox="1"/>
      </xdr:nvSpPr>
      <xdr:spPr>
        <a:xfrm>
          <a:off x="4219575" y="8945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C50D9556-C832-4742-A96D-A57B06C7FFD1}"/>
            </a:ext>
          </a:extLst>
        </xdr:cNvPr>
        <xdr:cNvCxnSpPr/>
      </xdr:nvCxnSpPr>
      <xdr:spPr>
        <a:xfrm>
          <a:off x="4105275" y="916069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108874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FE8F6682-C70C-4FE0-A689-71562C611F50}"/>
            </a:ext>
          </a:extLst>
        </xdr:cNvPr>
        <xdr:cNvSpPr txBox="1"/>
      </xdr:nvSpPr>
      <xdr:spPr>
        <a:xfrm>
          <a:off x="4219575" y="99926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32F2A135-855C-4801-B38A-F8870849B9B7}"/>
            </a:ext>
          </a:extLst>
        </xdr:cNvPr>
        <xdr:cNvSpPr/>
      </xdr:nvSpPr>
      <xdr:spPr>
        <a:xfrm>
          <a:off x="4124325" y="1001739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50ECB128-E420-46B9-B117-F98B105EF536}"/>
            </a:ext>
          </a:extLst>
        </xdr:cNvPr>
        <xdr:cNvSpPr/>
      </xdr:nvSpPr>
      <xdr:spPr>
        <a:xfrm>
          <a:off x="3381375" y="997984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E4DD4F2F-F8A8-41F9-B28F-205F9CAF9B81}"/>
            </a:ext>
          </a:extLst>
        </xdr:cNvPr>
        <xdr:cNvSpPr/>
      </xdr:nvSpPr>
      <xdr:spPr>
        <a:xfrm>
          <a:off x="2571750" y="999444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B4E00B77-0033-4767-AD9D-8DEFE6A4FE07}"/>
            </a:ext>
          </a:extLst>
        </xdr:cNvPr>
        <xdr:cNvSpPr/>
      </xdr:nvSpPr>
      <xdr:spPr>
        <a:xfrm>
          <a:off x="1781175" y="99847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1" name="フローチャート: 判断 180">
          <a:extLst>
            <a:ext uri="{FF2B5EF4-FFF2-40B4-BE49-F238E27FC236}">
              <a16:creationId xmlns:a16="http://schemas.microsoft.com/office/drawing/2014/main" id="{A0AFF548-3977-4D1E-A520-2B9E0C2F1610}"/>
            </a:ext>
          </a:extLst>
        </xdr:cNvPr>
        <xdr:cNvSpPr/>
      </xdr:nvSpPr>
      <xdr:spPr>
        <a:xfrm>
          <a:off x="981075" y="993403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7EE4AF5-2F80-42CB-A726-118529DA0A15}"/>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B490836-6772-4A53-8D41-175868C9AD30}"/>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3E49D0D-92C6-473B-8C36-EC57CA46A98E}"/>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E429361-AF8B-4EA7-873C-B6B2DDBFD7FF}"/>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AF72A29-06E3-4FD2-BF92-38B86E76F784}"/>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17780</xdr:rowOff>
    </xdr:from>
    <xdr:to>
      <xdr:col>24</xdr:col>
      <xdr:colOff>114300</xdr:colOff>
      <xdr:row>61</xdr:row>
      <xdr:rowOff>119380</xdr:rowOff>
    </xdr:to>
    <xdr:sp macro="" textlink="">
      <xdr:nvSpPr>
        <xdr:cNvPr id="187" name="楕円 186">
          <a:extLst>
            <a:ext uri="{FF2B5EF4-FFF2-40B4-BE49-F238E27FC236}">
              <a16:creationId xmlns:a16="http://schemas.microsoft.com/office/drawing/2014/main" id="{B1711969-776E-4EBB-BA76-D4CFA9D1E2B5}"/>
            </a:ext>
          </a:extLst>
        </xdr:cNvPr>
        <xdr:cNvSpPr/>
      </xdr:nvSpPr>
      <xdr:spPr>
        <a:xfrm>
          <a:off x="4124325" y="99047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40657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114197A8-8412-4D53-8394-67C88E8994CA}"/>
            </a:ext>
          </a:extLst>
        </xdr:cNvPr>
        <xdr:cNvSpPr txBox="1"/>
      </xdr:nvSpPr>
      <xdr:spPr>
        <a:xfrm>
          <a:off x="4219575"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22678</xdr:rowOff>
    </xdr:from>
    <xdr:to>
      <xdr:col>20</xdr:col>
      <xdr:colOff>38100</xdr:colOff>
      <xdr:row>61</xdr:row>
      <xdr:rowOff>124278</xdr:rowOff>
    </xdr:to>
    <xdr:sp macro="" textlink="">
      <xdr:nvSpPr>
        <xdr:cNvPr id="189" name="楕円 188">
          <a:extLst>
            <a:ext uri="{FF2B5EF4-FFF2-40B4-BE49-F238E27FC236}">
              <a16:creationId xmlns:a16="http://schemas.microsoft.com/office/drawing/2014/main" id="{34D1E7B0-3E90-4DF6-9D32-81BDC35D21F4}"/>
            </a:ext>
          </a:extLst>
        </xdr:cNvPr>
        <xdr:cNvSpPr/>
      </xdr:nvSpPr>
      <xdr:spPr>
        <a:xfrm>
          <a:off x="3381375" y="991280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68580</xdr:rowOff>
    </xdr:from>
    <xdr:to>
      <xdr:col>24</xdr:col>
      <xdr:colOff>63500</xdr:colOff>
      <xdr:row>61</xdr:row>
      <xdr:rowOff>73478</xdr:rowOff>
    </xdr:to>
    <xdr:cxnSp macro="">
      <xdr:nvCxnSpPr>
        <xdr:cNvPr id="190" name="直線コネクタ 189">
          <a:extLst>
            <a:ext uri="{FF2B5EF4-FFF2-40B4-BE49-F238E27FC236}">
              <a16:creationId xmlns:a16="http://schemas.microsoft.com/office/drawing/2014/main" id="{69380B5F-E6CC-48D0-88DE-8EE375381989}"/>
            </a:ext>
          </a:extLst>
        </xdr:cNvPr>
        <xdr:cNvCxnSpPr/>
      </xdr:nvCxnSpPr>
      <xdr:spPr>
        <a:xfrm flipV="1">
          <a:off x="3429000" y="9952355"/>
          <a:ext cx="752475" cy="8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53703</xdr:rowOff>
    </xdr:from>
    <xdr:to>
      <xdr:col>15</xdr:col>
      <xdr:colOff>101600</xdr:colOff>
      <xdr:row>61</xdr:row>
      <xdr:rowOff>155303</xdr:rowOff>
    </xdr:to>
    <xdr:sp macro="" textlink="">
      <xdr:nvSpPr>
        <xdr:cNvPr id="191" name="楕円 190">
          <a:extLst>
            <a:ext uri="{FF2B5EF4-FFF2-40B4-BE49-F238E27FC236}">
              <a16:creationId xmlns:a16="http://schemas.microsoft.com/office/drawing/2014/main" id="{F980DC64-DD1C-4DB1-B21D-513153C78FA7}"/>
            </a:ext>
          </a:extLst>
        </xdr:cNvPr>
        <xdr:cNvSpPr/>
      </xdr:nvSpPr>
      <xdr:spPr>
        <a:xfrm>
          <a:off x="2571750" y="99374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73478</xdr:rowOff>
    </xdr:from>
    <xdr:to>
      <xdr:col>19</xdr:col>
      <xdr:colOff>177800</xdr:colOff>
      <xdr:row>61</xdr:row>
      <xdr:rowOff>104503</xdr:rowOff>
    </xdr:to>
    <xdr:cxnSp macro="">
      <xdr:nvCxnSpPr>
        <xdr:cNvPr id="192" name="直線コネクタ 191">
          <a:extLst>
            <a:ext uri="{FF2B5EF4-FFF2-40B4-BE49-F238E27FC236}">
              <a16:creationId xmlns:a16="http://schemas.microsoft.com/office/drawing/2014/main" id="{8E59FF13-B21E-4518-B75B-4BF13837BCC1}"/>
            </a:ext>
          </a:extLst>
        </xdr:cNvPr>
        <xdr:cNvCxnSpPr/>
      </xdr:nvCxnSpPr>
      <xdr:spPr>
        <a:xfrm flipV="1">
          <a:off x="2619375" y="9960428"/>
          <a:ext cx="809625" cy="3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32476</xdr:rowOff>
    </xdr:from>
    <xdr:to>
      <xdr:col>10</xdr:col>
      <xdr:colOff>165100</xdr:colOff>
      <xdr:row>61</xdr:row>
      <xdr:rowOff>134076</xdr:rowOff>
    </xdr:to>
    <xdr:sp macro="" textlink="">
      <xdr:nvSpPr>
        <xdr:cNvPr id="193" name="楕円 192">
          <a:extLst>
            <a:ext uri="{FF2B5EF4-FFF2-40B4-BE49-F238E27FC236}">
              <a16:creationId xmlns:a16="http://schemas.microsoft.com/office/drawing/2014/main" id="{377648F4-AEF7-43FA-9049-969D95242EF7}"/>
            </a:ext>
          </a:extLst>
        </xdr:cNvPr>
        <xdr:cNvSpPr/>
      </xdr:nvSpPr>
      <xdr:spPr>
        <a:xfrm>
          <a:off x="1781175" y="991625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83276</xdr:rowOff>
    </xdr:from>
    <xdr:to>
      <xdr:col>15</xdr:col>
      <xdr:colOff>50800</xdr:colOff>
      <xdr:row>61</xdr:row>
      <xdr:rowOff>104503</xdr:rowOff>
    </xdr:to>
    <xdr:cxnSp macro="">
      <xdr:nvCxnSpPr>
        <xdr:cNvPr id="194" name="直線コネクタ 193">
          <a:extLst>
            <a:ext uri="{FF2B5EF4-FFF2-40B4-BE49-F238E27FC236}">
              <a16:creationId xmlns:a16="http://schemas.microsoft.com/office/drawing/2014/main" id="{E2ED27E6-27B2-45C3-8DD6-9CB30D0DC73B}"/>
            </a:ext>
          </a:extLst>
        </xdr:cNvPr>
        <xdr:cNvCxnSpPr/>
      </xdr:nvCxnSpPr>
      <xdr:spPr>
        <a:xfrm>
          <a:off x="1828800" y="9973401"/>
          <a:ext cx="790575"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16147</xdr:rowOff>
    </xdr:from>
    <xdr:to>
      <xdr:col>6</xdr:col>
      <xdr:colOff>38100</xdr:colOff>
      <xdr:row>61</xdr:row>
      <xdr:rowOff>117747</xdr:rowOff>
    </xdr:to>
    <xdr:sp macro="" textlink="">
      <xdr:nvSpPr>
        <xdr:cNvPr id="195" name="楕円 194">
          <a:extLst>
            <a:ext uri="{FF2B5EF4-FFF2-40B4-BE49-F238E27FC236}">
              <a16:creationId xmlns:a16="http://schemas.microsoft.com/office/drawing/2014/main" id="{392F8592-6777-4012-9CE3-DE4AD06B2BDB}"/>
            </a:ext>
          </a:extLst>
        </xdr:cNvPr>
        <xdr:cNvSpPr/>
      </xdr:nvSpPr>
      <xdr:spPr>
        <a:xfrm>
          <a:off x="981075" y="990309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66947</xdr:rowOff>
    </xdr:from>
    <xdr:to>
      <xdr:col>10</xdr:col>
      <xdr:colOff>114300</xdr:colOff>
      <xdr:row>61</xdr:row>
      <xdr:rowOff>83276</xdr:rowOff>
    </xdr:to>
    <xdr:cxnSp macro="">
      <xdr:nvCxnSpPr>
        <xdr:cNvPr id="196" name="直線コネクタ 195">
          <a:extLst>
            <a:ext uri="{FF2B5EF4-FFF2-40B4-BE49-F238E27FC236}">
              <a16:creationId xmlns:a16="http://schemas.microsoft.com/office/drawing/2014/main" id="{2C55E451-34C6-43EE-ABA7-C025919D3018}"/>
            </a:ext>
          </a:extLst>
        </xdr:cNvPr>
        <xdr:cNvCxnSpPr/>
      </xdr:nvCxnSpPr>
      <xdr:spPr>
        <a:xfrm>
          <a:off x="1028700" y="9950722"/>
          <a:ext cx="800100" cy="22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14168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6653271-4509-4DA4-8EC6-27427DAA3320}"/>
            </a:ext>
          </a:extLst>
        </xdr:cNvPr>
        <xdr:cNvSpPr txBox="1"/>
      </xdr:nvSpPr>
      <xdr:spPr>
        <a:xfrm>
          <a:off x="3239144" y="10059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25599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59F37B8D-5D42-4566-BA4E-3A5DEA781921}"/>
            </a:ext>
          </a:extLst>
        </xdr:cNvPr>
        <xdr:cNvSpPr txBox="1"/>
      </xdr:nvSpPr>
      <xdr:spPr>
        <a:xfrm>
          <a:off x="2439044" y="10077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19067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6991DD4E-7D5D-40BE-B087-C03897EC0EC6}"/>
            </a:ext>
          </a:extLst>
        </xdr:cNvPr>
        <xdr:cNvSpPr txBox="1"/>
      </xdr:nvSpPr>
      <xdr:spPr>
        <a:xfrm>
          <a:off x="1648469" y="1006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148DEE8-2F52-493F-9DFD-F922B8C2D4DF}"/>
            </a:ext>
          </a:extLst>
        </xdr:cNvPr>
        <xdr:cNvSpPr txBox="1"/>
      </xdr:nvSpPr>
      <xdr:spPr>
        <a:xfrm>
          <a:off x="848369" y="10026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140805</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2694D056-CD02-4B7C-A27C-ED1DEEDF83D9}"/>
            </a:ext>
          </a:extLst>
        </xdr:cNvPr>
        <xdr:cNvSpPr txBox="1"/>
      </xdr:nvSpPr>
      <xdr:spPr>
        <a:xfrm>
          <a:off x="3239144" y="9707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380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405D420-132D-4EB6-A099-F58EACFFE484}"/>
            </a:ext>
          </a:extLst>
        </xdr:cNvPr>
        <xdr:cNvSpPr txBox="1"/>
      </xdr:nvSpPr>
      <xdr:spPr>
        <a:xfrm>
          <a:off x="2439044" y="97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150603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A3C65325-A4F3-427C-A968-5B6DB90E70AA}"/>
            </a:ext>
          </a:extLst>
        </xdr:cNvPr>
        <xdr:cNvSpPr txBox="1"/>
      </xdr:nvSpPr>
      <xdr:spPr>
        <a:xfrm>
          <a:off x="1648469" y="971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92868598-1CB7-4D64-B796-66BF7B95D682}"/>
            </a:ext>
          </a:extLst>
        </xdr:cNvPr>
        <xdr:cNvSpPr txBox="1"/>
      </xdr:nvSpPr>
      <xdr:spPr>
        <a:xfrm>
          <a:off x="848369" y="9697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A7B36C5-0B29-4AEC-BEDE-A4EF81D93EEB}"/>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AE904C9-8899-41AE-8EAC-137A595C361F}"/>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A60F516-DFC4-4E12-B864-4D013C987B23}"/>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2EC1FC1-4F39-4392-B0DA-F4D9547CA6D9}"/>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BD1B393-311F-4EAF-ABA1-EAE73BE37FFF}"/>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96FE39AB-11C4-486D-A0E5-DF93B180CC1F}"/>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A9F0AC3-9D16-477F-B936-A6B9FCAE2675}"/>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7C93B5F-7432-4DF2-BDD9-5A193B82BE01}"/>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56DED0A-9FD7-428E-BAF9-B1AD086FDCE5}"/>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5D00BF5C-9D47-425D-B3BD-363439CE4337}"/>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242B4D52-9600-4CF3-A818-386F2AB71D35}"/>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D7AB37A1-0190-4236-A288-E256CBAE6E23}"/>
            </a:ext>
          </a:extLst>
        </xdr:cNvPr>
        <xdr:cNvSpPr txBox="1"/>
      </xdr:nvSpPr>
      <xdr:spPr>
        <a:xfrm>
          <a:off x="5723389" y="1037383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8921529C-BBF5-4420-A893-9CBBB107D994}"/>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9D0DDE6A-9EA7-4E34-95B1-6EC332E9C2F3}"/>
            </a:ext>
          </a:extLst>
        </xdr:cNvPr>
        <xdr:cNvSpPr txBox="1"/>
      </xdr:nvSpPr>
      <xdr:spPr>
        <a:xfrm>
          <a:off x="5324703" y="1005678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4B5EF92B-6FE9-490B-8698-55D3443C69DB}"/>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3792C365-A015-496F-80A3-92E7B91F1DB2}"/>
            </a:ext>
          </a:extLst>
        </xdr:cNvPr>
        <xdr:cNvSpPr txBox="1"/>
      </xdr:nvSpPr>
      <xdr:spPr>
        <a:xfrm>
          <a:off x="5324703" y="97460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F94D61B4-7487-4E6E-AEBC-9816958B07A5}"/>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564B8486-C843-481D-88C5-BE4F438A3D5E}"/>
            </a:ext>
          </a:extLst>
        </xdr:cNvPr>
        <xdr:cNvSpPr txBox="1"/>
      </xdr:nvSpPr>
      <xdr:spPr>
        <a:xfrm>
          <a:off x="5324703" y="94385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F140ABCA-E268-4B84-9124-2B3EB6A3869C}"/>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213D1E99-11D5-4FFC-80C2-BFBA16F148F9}"/>
            </a:ext>
          </a:extLst>
        </xdr:cNvPr>
        <xdr:cNvSpPr txBox="1"/>
      </xdr:nvSpPr>
      <xdr:spPr>
        <a:xfrm>
          <a:off x="5324703" y="912787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FDFC3BA0-AF03-4D0B-9007-B7E194A2D5C5}"/>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61C425F0-4BA7-4AE5-8F9C-6E0EEF374E0E}"/>
            </a:ext>
          </a:extLst>
        </xdr:cNvPr>
        <xdr:cNvSpPr txBox="1"/>
      </xdr:nvSpPr>
      <xdr:spPr>
        <a:xfrm>
          <a:off x="5285983" y="8820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8FEBB054-67B9-4D64-BBE5-45C973B21E79}"/>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F2E71543-2B43-4E2F-B628-5C469A804B2B}"/>
            </a:ext>
          </a:extLst>
        </xdr:cNvPr>
        <xdr:cNvSpPr txBox="1"/>
      </xdr:nvSpPr>
      <xdr:spPr>
        <a:xfrm>
          <a:off x="5285983" y="85128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B3DA53EB-24AC-4F27-ACCF-FB0CE33491D2}"/>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F97B6CA2-2158-4CD5-906D-A30CFD760605}"/>
            </a:ext>
          </a:extLst>
        </xdr:cNvPr>
        <xdr:cNvCxnSpPr/>
      </xdr:nvCxnSpPr>
      <xdr:spPr>
        <a:xfrm flipV="1">
          <a:off x="9429115" y="9036711"/>
          <a:ext cx="0" cy="1456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42764BCE-9818-46A3-9618-A9AEB7E27DFF}"/>
            </a:ext>
          </a:extLst>
        </xdr:cNvPr>
        <xdr:cNvSpPr txBox="1"/>
      </xdr:nvSpPr>
      <xdr:spPr>
        <a:xfrm>
          <a:off x="9467850" y="1049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E1D7F5B7-FFD0-4F70-8B60-8A0944DEAEC4}"/>
            </a:ext>
          </a:extLst>
        </xdr:cNvPr>
        <xdr:cNvCxnSpPr/>
      </xdr:nvCxnSpPr>
      <xdr:spPr>
        <a:xfrm>
          <a:off x="9363075" y="104934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19A5B3E6-8754-472B-8EF3-F22FD215DC02}"/>
            </a:ext>
          </a:extLst>
        </xdr:cNvPr>
        <xdr:cNvSpPr txBox="1"/>
      </xdr:nvSpPr>
      <xdr:spPr>
        <a:xfrm>
          <a:off x="9467850" y="88214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94693FEB-FB46-4F2F-8804-4B960F11E321}"/>
            </a:ext>
          </a:extLst>
        </xdr:cNvPr>
        <xdr:cNvCxnSpPr/>
      </xdr:nvCxnSpPr>
      <xdr:spPr>
        <a:xfrm>
          <a:off x="9363075" y="90367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777A9CE9-08FD-443C-BD1D-498068E766B5}"/>
            </a:ext>
          </a:extLst>
        </xdr:cNvPr>
        <xdr:cNvSpPr txBox="1"/>
      </xdr:nvSpPr>
      <xdr:spPr>
        <a:xfrm>
          <a:off x="9467850" y="100793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32FA1B67-9610-4D78-82CA-B1028B68B966}"/>
            </a:ext>
          </a:extLst>
        </xdr:cNvPr>
        <xdr:cNvSpPr/>
      </xdr:nvSpPr>
      <xdr:spPr>
        <a:xfrm>
          <a:off x="9401175" y="102184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15FCED88-8903-4DFC-AF1E-0ACFCF94D762}"/>
            </a:ext>
          </a:extLst>
        </xdr:cNvPr>
        <xdr:cNvSpPr/>
      </xdr:nvSpPr>
      <xdr:spPr>
        <a:xfrm>
          <a:off x="8639175" y="102317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C450DDCF-83DE-40AF-A8F0-6F6E1F0970C4}"/>
            </a:ext>
          </a:extLst>
        </xdr:cNvPr>
        <xdr:cNvSpPr/>
      </xdr:nvSpPr>
      <xdr:spPr>
        <a:xfrm>
          <a:off x="7839075" y="102600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FBA0FA05-1031-4A84-A3C2-DF83D57021BD}"/>
            </a:ext>
          </a:extLst>
        </xdr:cNvPr>
        <xdr:cNvSpPr/>
      </xdr:nvSpPr>
      <xdr:spPr>
        <a:xfrm>
          <a:off x="7029450" y="102588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65213</xdr:rowOff>
    </xdr:from>
    <xdr:to>
      <xdr:col>36</xdr:col>
      <xdr:colOff>165100</xdr:colOff>
      <xdr:row>63</xdr:row>
      <xdr:rowOff>166813</xdr:rowOff>
    </xdr:to>
    <xdr:sp macro="" textlink="">
      <xdr:nvSpPr>
        <xdr:cNvPr id="240" name="フローチャート: 判断 239">
          <a:extLst>
            <a:ext uri="{FF2B5EF4-FFF2-40B4-BE49-F238E27FC236}">
              <a16:creationId xmlns:a16="http://schemas.microsoft.com/office/drawing/2014/main" id="{06C90BC9-4444-4B1B-A51A-6CE4C1C832D8}"/>
            </a:ext>
          </a:extLst>
        </xdr:cNvPr>
        <xdr:cNvSpPr/>
      </xdr:nvSpPr>
      <xdr:spPr>
        <a:xfrm>
          <a:off x="6238875" y="102791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B720814-5695-4349-B3A0-4D45903358F0}"/>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B632693-7E89-45E2-95D4-6FCE91A42EA2}"/>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DE90B6E-F20C-4966-90D0-D15E6D437BCD}"/>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67FE15F-43F1-4C20-B5FE-C93DBD50FBF8}"/>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EF4139C-4CA8-4740-BD3B-D1763B2572FC}"/>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133517</xdr:rowOff>
    </xdr:from>
    <xdr:to>
      <xdr:col>55</xdr:col>
      <xdr:colOff>50800</xdr:colOff>
      <xdr:row>64</xdr:row>
      <xdr:rowOff>63667</xdr:rowOff>
    </xdr:to>
    <xdr:sp macro="" textlink="">
      <xdr:nvSpPr>
        <xdr:cNvPr id="246" name="楕円 245">
          <a:extLst>
            <a:ext uri="{FF2B5EF4-FFF2-40B4-BE49-F238E27FC236}">
              <a16:creationId xmlns:a16="http://schemas.microsoft.com/office/drawing/2014/main" id="{E291D078-73B0-4642-8FF5-E5F204730EF0}"/>
            </a:ext>
          </a:extLst>
        </xdr:cNvPr>
        <xdr:cNvSpPr/>
      </xdr:nvSpPr>
      <xdr:spPr>
        <a:xfrm>
          <a:off x="9401175" y="1034431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48444</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7DBCAF85-D199-4287-BFA1-8BB84EA09BBB}"/>
            </a:ext>
          </a:extLst>
        </xdr:cNvPr>
        <xdr:cNvSpPr txBox="1"/>
      </xdr:nvSpPr>
      <xdr:spPr>
        <a:xfrm>
          <a:off x="9467850" y="10256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142461</xdr:rowOff>
    </xdr:from>
    <xdr:to>
      <xdr:col>50</xdr:col>
      <xdr:colOff>165100</xdr:colOff>
      <xdr:row>64</xdr:row>
      <xdr:rowOff>72611</xdr:rowOff>
    </xdr:to>
    <xdr:sp macro="" textlink="">
      <xdr:nvSpPr>
        <xdr:cNvPr id="248" name="楕円 247">
          <a:extLst>
            <a:ext uri="{FF2B5EF4-FFF2-40B4-BE49-F238E27FC236}">
              <a16:creationId xmlns:a16="http://schemas.microsoft.com/office/drawing/2014/main" id="{6D97CC59-CA61-4796-9703-55B5503F5C5A}"/>
            </a:ext>
          </a:extLst>
        </xdr:cNvPr>
        <xdr:cNvSpPr/>
      </xdr:nvSpPr>
      <xdr:spPr>
        <a:xfrm>
          <a:off x="8639175" y="1035643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12867</xdr:rowOff>
    </xdr:from>
    <xdr:to>
      <xdr:col>55</xdr:col>
      <xdr:colOff>0</xdr:colOff>
      <xdr:row>64</xdr:row>
      <xdr:rowOff>21811</xdr:rowOff>
    </xdr:to>
    <xdr:cxnSp macro="">
      <xdr:nvCxnSpPr>
        <xdr:cNvPr id="249" name="直線コネクタ 248">
          <a:extLst>
            <a:ext uri="{FF2B5EF4-FFF2-40B4-BE49-F238E27FC236}">
              <a16:creationId xmlns:a16="http://schemas.microsoft.com/office/drawing/2014/main" id="{271A4D83-17DB-4DCC-B174-09D43A16518F}"/>
            </a:ext>
          </a:extLst>
        </xdr:cNvPr>
        <xdr:cNvCxnSpPr/>
      </xdr:nvCxnSpPr>
      <xdr:spPr>
        <a:xfrm flipV="1">
          <a:off x="8686800" y="10382417"/>
          <a:ext cx="742950" cy="1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153919</xdr:rowOff>
    </xdr:from>
    <xdr:to>
      <xdr:col>46</xdr:col>
      <xdr:colOff>38100</xdr:colOff>
      <xdr:row>64</xdr:row>
      <xdr:rowOff>84069</xdr:rowOff>
    </xdr:to>
    <xdr:sp macro="" textlink="">
      <xdr:nvSpPr>
        <xdr:cNvPr id="250" name="楕円 249">
          <a:extLst>
            <a:ext uri="{FF2B5EF4-FFF2-40B4-BE49-F238E27FC236}">
              <a16:creationId xmlns:a16="http://schemas.microsoft.com/office/drawing/2014/main" id="{B344054C-2135-49B2-90E4-25E935C4551B}"/>
            </a:ext>
          </a:extLst>
        </xdr:cNvPr>
        <xdr:cNvSpPr/>
      </xdr:nvSpPr>
      <xdr:spPr>
        <a:xfrm>
          <a:off x="7839075" y="103647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21811</xdr:rowOff>
    </xdr:from>
    <xdr:to>
      <xdr:col>50</xdr:col>
      <xdr:colOff>114300</xdr:colOff>
      <xdr:row>64</xdr:row>
      <xdr:rowOff>33269</xdr:rowOff>
    </xdr:to>
    <xdr:cxnSp macro="">
      <xdr:nvCxnSpPr>
        <xdr:cNvPr id="251" name="直線コネクタ 250">
          <a:extLst>
            <a:ext uri="{FF2B5EF4-FFF2-40B4-BE49-F238E27FC236}">
              <a16:creationId xmlns:a16="http://schemas.microsoft.com/office/drawing/2014/main" id="{7CF1F255-4092-4E3A-AC5F-532DF3CEFF83}"/>
            </a:ext>
          </a:extLst>
        </xdr:cNvPr>
        <xdr:cNvCxnSpPr/>
      </xdr:nvCxnSpPr>
      <xdr:spPr>
        <a:xfrm flipV="1">
          <a:off x="7886700" y="10394536"/>
          <a:ext cx="800100" cy="8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162250</xdr:rowOff>
    </xdr:from>
    <xdr:to>
      <xdr:col>41</xdr:col>
      <xdr:colOff>101600</xdr:colOff>
      <xdr:row>64</xdr:row>
      <xdr:rowOff>92400</xdr:rowOff>
    </xdr:to>
    <xdr:sp macro="" textlink="">
      <xdr:nvSpPr>
        <xdr:cNvPr id="252" name="楕円 251">
          <a:extLst>
            <a:ext uri="{FF2B5EF4-FFF2-40B4-BE49-F238E27FC236}">
              <a16:creationId xmlns:a16="http://schemas.microsoft.com/office/drawing/2014/main" id="{BA4B5B03-27CA-4801-BFC8-FB103C98B2E4}"/>
            </a:ext>
          </a:extLst>
        </xdr:cNvPr>
        <xdr:cNvSpPr/>
      </xdr:nvSpPr>
      <xdr:spPr>
        <a:xfrm>
          <a:off x="7029450" y="103698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33269</xdr:rowOff>
    </xdr:from>
    <xdr:to>
      <xdr:col>45</xdr:col>
      <xdr:colOff>177800</xdr:colOff>
      <xdr:row>64</xdr:row>
      <xdr:rowOff>41600</xdr:rowOff>
    </xdr:to>
    <xdr:cxnSp macro="">
      <xdr:nvCxnSpPr>
        <xdr:cNvPr id="253" name="直線コネクタ 252">
          <a:extLst>
            <a:ext uri="{FF2B5EF4-FFF2-40B4-BE49-F238E27FC236}">
              <a16:creationId xmlns:a16="http://schemas.microsoft.com/office/drawing/2014/main" id="{EBC59051-16B3-4670-9C67-9FF7F9102C5D}"/>
            </a:ext>
          </a:extLst>
        </xdr:cNvPr>
        <xdr:cNvCxnSpPr/>
      </xdr:nvCxnSpPr>
      <xdr:spPr>
        <a:xfrm flipV="1">
          <a:off x="7077075" y="10402819"/>
          <a:ext cx="809625" cy="1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166919</xdr:rowOff>
    </xdr:from>
    <xdr:to>
      <xdr:col>36</xdr:col>
      <xdr:colOff>165100</xdr:colOff>
      <xdr:row>64</xdr:row>
      <xdr:rowOff>97069</xdr:rowOff>
    </xdr:to>
    <xdr:sp macro="" textlink="">
      <xdr:nvSpPr>
        <xdr:cNvPr id="254" name="楕円 253">
          <a:extLst>
            <a:ext uri="{FF2B5EF4-FFF2-40B4-BE49-F238E27FC236}">
              <a16:creationId xmlns:a16="http://schemas.microsoft.com/office/drawing/2014/main" id="{CB5E4551-3EA1-43C5-B356-56CC9023AC17}"/>
            </a:ext>
          </a:extLst>
        </xdr:cNvPr>
        <xdr:cNvSpPr/>
      </xdr:nvSpPr>
      <xdr:spPr>
        <a:xfrm>
          <a:off x="6238875" y="1037454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41600</xdr:rowOff>
    </xdr:from>
    <xdr:to>
      <xdr:col>41</xdr:col>
      <xdr:colOff>50800</xdr:colOff>
      <xdr:row>64</xdr:row>
      <xdr:rowOff>46269</xdr:rowOff>
    </xdr:to>
    <xdr:cxnSp macro="">
      <xdr:nvCxnSpPr>
        <xdr:cNvPr id="255" name="直線コネクタ 254">
          <a:extLst>
            <a:ext uri="{FF2B5EF4-FFF2-40B4-BE49-F238E27FC236}">
              <a16:creationId xmlns:a16="http://schemas.microsoft.com/office/drawing/2014/main" id="{D8F8A7AC-6DE4-4981-B7F5-D4390186B5FC}"/>
            </a:ext>
          </a:extLst>
        </xdr:cNvPr>
        <xdr:cNvCxnSpPr/>
      </xdr:nvCxnSpPr>
      <xdr:spPr>
        <a:xfrm flipV="1">
          <a:off x="6286500" y="10417500"/>
          <a:ext cx="790575" cy="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139082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950B6D5D-4385-471F-9BBE-7231E78F0333}"/>
            </a:ext>
          </a:extLst>
        </xdr:cNvPr>
        <xdr:cNvSpPr txBox="1"/>
      </xdr:nvSpPr>
      <xdr:spPr>
        <a:xfrm>
          <a:off x="8370280" y="100292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164200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8DCFA574-1D12-4B40-AA80-2DEAC8EA4449}"/>
            </a:ext>
          </a:extLst>
        </xdr:cNvPr>
        <xdr:cNvSpPr txBox="1"/>
      </xdr:nvSpPr>
      <xdr:spPr>
        <a:xfrm>
          <a:off x="7570180" y="100479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162970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35B5A360-89A1-47A5-A2E3-5F7816420616}"/>
            </a:ext>
          </a:extLst>
        </xdr:cNvPr>
        <xdr:cNvSpPr txBox="1"/>
      </xdr:nvSpPr>
      <xdr:spPr>
        <a:xfrm>
          <a:off x="6770080" y="100467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11890</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BC5C26D2-BE14-41CA-8A64-31D38A2338A5}"/>
            </a:ext>
          </a:extLst>
        </xdr:cNvPr>
        <xdr:cNvSpPr txBox="1"/>
      </xdr:nvSpPr>
      <xdr:spPr>
        <a:xfrm>
          <a:off x="5979505" y="100575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63738</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6A3007C-6F46-477E-BE41-BD4584DA2EFB}"/>
            </a:ext>
          </a:extLst>
        </xdr:cNvPr>
        <xdr:cNvSpPr txBox="1"/>
      </xdr:nvSpPr>
      <xdr:spPr>
        <a:xfrm>
          <a:off x="8399995" y="10439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75196</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ACB909D6-6DB7-491A-9BE5-AD07F979B170}"/>
            </a:ext>
          </a:extLst>
        </xdr:cNvPr>
        <xdr:cNvSpPr txBox="1"/>
      </xdr:nvSpPr>
      <xdr:spPr>
        <a:xfrm>
          <a:off x="7609420" y="10447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83527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81457435-8608-45FD-9EF7-F1B434A1C7FE}"/>
            </a:ext>
          </a:extLst>
        </xdr:cNvPr>
        <xdr:cNvSpPr txBox="1"/>
      </xdr:nvSpPr>
      <xdr:spPr>
        <a:xfrm>
          <a:off x="6818845" y="10459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88196</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1B9D5C0B-2BAF-41ED-B42D-35700D2BE39D}"/>
            </a:ext>
          </a:extLst>
        </xdr:cNvPr>
        <xdr:cNvSpPr txBox="1"/>
      </xdr:nvSpPr>
      <xdr:spPr>
        <a:xfrm>
          <a:off x="6009220" y="10457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8503FDF-B9B0-4380-9587-FC2D01A77F62}"/>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A562497-FE5A-4465-804A-F5C47F35031E}"/>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EE06F78-0F19-4756-862A-093126F9C9D6}"/>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ECC9C22-879E-4DF9-A361-05028D255428}"/>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4EB80D2D-79CA-4E49-B8E7-885B2B4D24BA}"/>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D717E4A-99DF-42D2-A17C-9256112368E9}"/>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9339F89-A76C-4A17-8828-A10F57EBDB18}"/>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E64556C-98CD-4462-A46B-D4A59A3AB172}"/>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5722314-CA85-497D-AC15-0C708498EDD3}"/>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AA34D68D-0EDE-48AB-85B6-1BEEF8E884DD}"/>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85D46DC-A63A-44FB-9B0E-4B266E6EBBC7}"/>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E70DDC94-31BB-454D-94F1-7F3F95D0103E}"/>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A3A883A8-21FB-42AD-866A-F4C1C1A9C9C8}"/>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3EA55D33-4E67-4F72-97F3-1765D75621AE}"/>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4FB73F0-0F63-47DA-893C-9727FAB358F2}"/>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EDC4BCCE-4D78-4863-AF5A-01301920D945}"/>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E3AE05D-DE25-46E7-9C2C-3F4BA2DDCB70}"/>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4C50D3DB-2185-479F-82B7-ACCB078A3DB7}"/>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3F3DD15A-BA4F-4696-B25E-A93FDD66DCB8}"/>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FB67BE5D-6C7F-472F-830E-D5187E87F84F}"/>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7460340F-6ADF-411B-AB84-5A8F88AC56F9}"/>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9E33F723-7349-4D8B-A6CE-DDDBA1A6AD69}"/>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CADE2F7A-0F4D-445C-9862-743A0BCD9301}"/>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59F9832B-0E3F-4539-8940-EBBE0906536A}"/>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729B4548-B404-4FD7-9E94-06BA89943855}"/>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6960125D-998F-43A0-84D5-E335998C6279}"/>
            </a:ext>
          </a:extLst>
        </xdr:cNvPr>
        <xdr:cNvCxnSpPr/>
      </xdr:nvCxnSpPr>
      <xdr:spPr>
        <a:xfrm flipV="1">
          <a:off x="4180840" y="12718596"/>
          <a:ext cx="0" cy="137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445248D8-CAFA-4A12-B328-11E0821669BB}"/>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E6CC5880-C130-42BE-A876-9F964454AAE5}"/>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5DDC7354-C619-4B1B-B0DF-93DB3535279C}"/>
            </a:ext>
          </a:extLst>
        </xdr:cNvPr>
        <xdr:cNvSpPr txBox="1"/>
      </xdr:nvSpPr>
      <xdr:spPr>
        <a:xfrm>
          <a:off x="4219575" y="1250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4210A2D8-EF53-4944-802A-2C46959712B4}"/>
            </a:ext>
          </a:extLst>
        </xdr:cNvPr>
        <xdr:cNvCxnSpPr/>
      </xdr:nvCxnSpPr>
      <xdr:spPr>
        <a:xfrm>
          <a:off x="4105275" y="1271859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117583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EDA10926-4297-4E8D-8FC6-4F31FFFFA906}"/>
            </a:ext>
          </a:extLst>
        </xdr:cNvPr>
        <xdr:cNvSpPr txBox="1"/>
      </xdr:nvSpPr>
      <xdr:spPr>
        <a:xfrm>
          <a:off x="4219575" y="13570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BBE3030B-C097-4A63-A118-4E7BAE30B32A}"/>
            </a:ext>
          </a:extLst>
        </xdr:cNvPr>
        <xdr:cNvSpPr/>
      </xdr:nvSpPr>
      <xdr:spPr>
        <a:xfrm>
          <a:off x="4124325" y="1359163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9DC1D479-A4A7-4D72-A5BF-C98DFABA0511}"/>
            </a:ext>
          </a:extLst>
        </xdr:cNvPr>
        <xdr:cNvSpPr/>
      </xdr:nvSpPr>
      <xdr:spPr>
        <a:xfrm>
          <a:off x="3381375" y="1355244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17C76835-60A3-459D-8584-5BE3C665F24F}"/>
            </a:ext>
          </a:extLst>
        </xdr:cNvPr>
        <xdr:cNvSpPr/>
      </xdr:nvSpPr>
      <xdr:spPr>
        <a:xfrm>
          <a:off x="2571750" y="13498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7DDF09BE-461B-40A9-933B-DB209A122DE9}"/>
            </a:ext>
          </a:extLst>
        </xdr:cNvPr>
        <xdr:cNvSpPr/>
      </xdr:nvSpPr>
      <xdr:spPr>
        <a:xfrm>
          <a:off x="1781175" y="134872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9" name="フローチャート: 判断 298">
          <a:extLst>
            <a:ext uri="{FF2B5EF4-FFF2-40B4-BE49-F238E27FC236}">
              <a16:creationId xmlns:a16="http://schemas.microsoft.com/office/drawing/2014/main" id="{4FE3E1C5-6B98-4254-AF06-FAC4DAFB004A}"/>
            </a:ext>
          </a:extLst>
        </xdr:cNvPr>
        <xdr:cNvSpPr/>
      </xdr:nvSpPr>
      <xdr:spPr>
        <a:xfrm>
          <a:off x="981075" y="134708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A990AB2-818E-4750-AF12-389EA9BF7281}"/>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449A137-F486-41D8-BC86-8A6597126471}"/>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AB88A96-06A1-4D8C-9585-86A440EC392A}"/>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0FB41B6-1F58-43C3-BB6D-739D0228EFDC}"/>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D44014D-ABF2-4AA1-8C0D-24C88662C100}"/>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28121</xdr:rowOff>
    </xdr:from>
    <xdr:to>
      <xdr:col>24</xdr:col>
      <xdr:colOff>114300</xdr:colOff>
      <xdr:row>78</xdr:row>
      <xdr:rowOff>129721</xdr:rowOff>
    </xdr:to>
    <xdr:sp macro="" textlink="">
      <xdr:nvSpPr>
        <xdr:cNvPr id="305" name="楕円 304">
          <a:extLst>
            <a:ext uri="{FF2B5EF4-FFF2-40B4-BE49-F238E27FC236}">
              <a16:creationId xmlns:a16="http://schemas.microsoft.com/office/drawing/2014/main" id="{2A551988-F2B4-488D-B15C-0CFB775BB1B1}"/>
            </a:ext>
          </a:extLst>
        </xdr:cNvPr>
        <xdr:cNvSpPr/>
      </xdr:nvSpPr>
      <xdr:spPr>
        <a:xfrm>
          <a:off x="4124325" y="126709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152598</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483E6A82-F9B0-4FFC-9AEA-37FA26710F47}"/>
            </a:ext>
          </a:extLst>
        </xdr:cNvPr>
        <xdr:cNvSpPr txBox="1"/>
      </xdr:nvSpPr>
      <xdr:spPr>
        <a:xfrm>
          <a:off x="4219575" y="12630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150586</xdr:rowOff>
    </xdr:from>
    <xdr:to>
      <xdr:col>20</xdr:col>
      <xdr:colOff>38100</xdr:colOff>
      <xdr:row>78</xdr:row>
      <xdr:rowOff>80736</xdr:rowOff>
    </xdr:to>
    <xdr:sp macro="" textlink="">
      <xdr:nvSpPr>
        <xdr:cNvPr id="307" name="楕円 306">
          <a:extLst>
            <a:ext uri="{FF2B5EF4-FFF2-40B4-BE49-F238E27FC236}">
              <a16:creationId xmlns:a16="http://schemas.microsoft.com/office/drawing/2014/main" id="{B42285D0-2FCA-47DB-ACD0-852872324C9E}"/>
            </a:ext>
          </a:extLst>
        </xdr:cNvPr>
        <xdr:cNvSpPr/>
      </xdr:nvSpPr>
      <xdr:spPr>
        <a:xfrm>
          <a:off x="3381375" y="126283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29936</xdr:rowOff>
    </xdr:from>
    <xdr:to>
      <xdr:col>24</xdr:col>
      <xdr:colOff>63500</xdr:colOff>
      <xdr:row>78</xdr:row>
      <xdr:rowOff>78921</xdr:rowOff>
    </xdr:to>
    <xdr:cxnSp macro="">
      <xdr:nvCxnSpPr>
        <xdr:cNvPr id="308" name="直線コネクタ 307">
          <a:extLst>
            <a:ext uri="{FF2B5EF4-FFF2-40B4-BE49-F238E27FC236}">
              <a16:creationId xmlns:a16="http://schemas.microsoft.com/office/drawing/2014/main" id="{51ED33FB-FC2D-4D80-83B7-E60566C738E2}"/>
            </a:ext>
          </a:extLst>
        </xdr:cNvPr>
        <xdr:cNvCxnSpPr/>
      </xdr:nvCxnSpPr>
      <xdr:spPr>
        <a:xfrm>
          <a:off x="3429000" y="12666436"/>
          <a:ext cx="752475" cy="5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113030</xdr:rowOff>
    </xdr:from>
    <xdr:to>
      <xdr:col>15</xdr:col>
      <xdr:colOff>101600</xdr:colOff>
      <xdr:row>83</xdr:row>
      <xdr:rowOff>43180</xdr:rowOff>
    </xdr:to>
    <xdr:sp macro="" textlink="">
      <xdr:nvSpPr>
        <xdr:cNvPr id="309" name="楕円 308">
          <a:extLst>
            <a:ext uri="{FF2B5EF4-FFF2-40B4-BE49-F238E27FC236}">
              <a16:creationId xmlns:a16="http://schemas.microsoft.com/office/drawing/2014/main" id="{16B7CE2E-FADA-4D4D-B6B8-13AFC347A81D}"/>
            </a:ext>
          </a:extLst>
        </xdr:cNvPr>
        <xdr:cNvSpPr/>
      </xdr:nvSpPr>
      <xdr:spPr>
        <a:xfrm>
          <a:off x="2571750" y="134004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29936</xdr:rowOff>
    </xdr:from>
    <xdr:to>
      <xdr:col>19</xdr:col>
      <xdr:colOff>177800</xdr:colOff>
      <xdr:row>82</xdr:row>
      <xdr:rowOff>163830</xdr:rowOff>
    </xdr:to>
    <xdr:cxnSp macro="">
      <xdr:nvCxnSpPr>
        <xdr:cNvPr id="310" name="直線コネクタ 309">
          <a:extLst>
            <a:ext uri="{FF2B5EF4-FFF2-40B4-BE49-F238E27FC236}">
              <a16:creationId xmlns:a16="http://schemas.microsoft.com/office/drawing/2014/main" id="{1E4AF8BF-349A-4848-A93A-F1C193655D2A}"/>
            </a:ext>
          </a:extLst>
        </xdr:cNvPr>
        <xdr:cNvCxnSpPr/>
      </xdr:nvCxnSpPr>
      <xdr:spPr>
        <a:xfrm flipV="1">
          <a:off x="2619375" y="12666436"/>
          <a:ext cx="809625" cy="781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62412</xdr:rowOff>
    </xdr:from>
    <xdr:to>
      <xdr:col>10</xdr:col>
      <xdr:colOff>165100</xdr:colOff>
      <xdr:row>82</xdr:row>
      <xdr:rowOff>164012</xdr:rowOff>
    </xdr:to>
    <xdr:sp macro="" textlink="">
      <xdr:nvSpPr>
        <xdr:cNvPr id="311" name="楕円 310">
          <a:extLst>
            <a:ext uri="{FF2B5EF4-FFF2-40B4-BE49-F238E27FC236}">
              <a16:creationId xmlns:a16="http://schemas.microsoft.com/office/drawing/2014/main" id="{25BF46BE-77F5-4C1C-828D-3CA9E7BA074D}"/>
            </a:ext>
          </a:extLst>
        </xdr:cNvPr>
        <xdr:cNvSpPr/>
      </xdr:nvSpPr>
      <xdr:spPr>
        <a:xfrm>
          <a:off x="1781175" y="133529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113212</xdr:rowOff>
    </xdr:from>
    <xdr:to>
      <xdr:col>15</xdr:col>
      <xdr:colOff>50800</xdr:colOff>
      <xdr:row>82</xdr:row>
      <xdr:rowOff>163830</xdr:rowOff>
    </xdr:to>
    <xdr:cxnSp macro="">
      <xdr:nvCxnSpPr>
        <xdr:cNvPr id="312" name="直線コネクタ 311">
          <a:extLst>
            <a:ext uri="{FF2B5EF4-FFF2-40B4-BE49-F238E27FC236}">
              <a16:creationId xmlns:a16="http://schemas.microsoft.com/office/drawing/2014/main" id="{40EABCB8-0101-4BCA-BC76-E950E87FE56D}"/>
            </a:ext>
          </a:extLst>
        </xdr:cNvPr>
        <xdr:cNvCxnSpPr/>
      </xdr:nvCxnSpPr>
      <xdr:spPr>
        <a:xfrm>
          <a:off x="1828800" y="13400587"/>
          <a:ext cx="790575" cy="4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33020</xdr:rowOff>
    </xdr:from>
    <xdr:to>
      <xdr:col>6</xdr:col>
      <xdr:colOff>38100</xdr:colOff>
      <xdr:row>82</xdr:row>
      <xdr:rowOff>134620</xdr:rowOff>
    </xdr:to>
    <xdr:sp macro="" textlink="">
      <xdr:nvSpPr>
        <xdr:cNvPr id="313" name="楕円 312">
          <a:extLst>
            <a:ext uri="{FF2B5EF4-FFF2-40B4-BE49-F238E27FC236}">
              <a16:creationId xmlns:a16="http://schemas.microsoft.com/office/drawing/2014/main" id="{BA5DD224-70F2-4BFB-A738-01C86C4CF517}"/>
            </a:ext>
          </a:extLst>
        </xdr:cNvPr>
        <xdr:cNvSpPr/>
      </xdr:nvSpPr>
      <xdr:spPr>
        <a:xfrm>
          <a:off x="981075" y="133172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83820</xdr:rowOff>
    </xdr:from>
    <xdr:to>
      <xdr:col>10</xdr:col>
      <xdr:colOff>114300</xdr:colOff>
      <xdr:row>82</xdr:row>
      <xdr:rowOff>113212</xdr:rowOff>
    </xdr:to>
    <xdr:cxnSp macro="">
      <xdr:nvCxnSpPr>
        <xdr:cNvPr id="314" name="直線コネクタ 313">
          <a:extLst>
            <a:ext uri="{FF2B5EF4-FFF2-40B4-BE49-F238E27FC236}">
              <a16:creationId xmlns:a16="http://schemas.microsoft.com/office/drawing/2014/main" id="{C6279F12-9952-4772-900E-7553EE871F6A}"/>
            </a:ext>
          </a:extLst>
        </xdr:cNvPr>
        <xdr:cNvCxnSpPr/>
      </xdr:nvCxnSpPr>
      <xdr:spPr>
        <a:xfrm>
          <a:off x="1028700" y="13374370"/>
          <a:ext cx="800100"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21245</xdr:rowOff>
    </xdr:from>
    <xdr:ext cx="405111" cy="259045"/>
    <xdr:sp macro="" textlink="">
      <xdr:nvSpPr>
        <xdr:cNvPr id="315" name="n_1aveValue【公営住宅】&#10;有形固定資産減価償却率">
          <a:extLst>
            <a:ext uri="{FF2B5EF4-FFF2-40B4-BE49-F238E27FC236}">
              <a16:creationId xmlns:a16="http://schemas.microsoft.com/office/drawing/2014/main" id="{DF87CB0E-C1BB-4DED-BC37-EEAC0680FFAF}"/>
            </a:ext>
          </a:extLst>
        </xdr:cNvPr>
        <xdr:cNvSpPr txBox="1"/>
      </xdr:nvSpPr>
      <xdr:spPr>
        <a:xfrm>
          <a:off x="3239144" y="13632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16" name="n_2aveValue【公営住宅】&#10;有形固定資産減価償却率">
          <a:extLst>
            <a:ext uri="{FF2B5EF4-FFF2-40B4-BE49-F238E27FC236}">
              <a16:creationId xmlns:a16="http://schemas.microsoft.com/office/drawing/2014/main" id="{C6AE40B7-CF4F-4389-96BF-59203369C908}"/>
            </a:ext>
          </a:extLst>
        </xdr:cNvPr>
        <xdr:cNvSpPr txBox="1"/>
      </xdr:nvSpPr>
      <xdr:spPr>
        <a:xfrm>
          <a:off x="2439044" y="13591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130646</xdr:rowOff>
    </xdr:from>
    <xdr:ext cx="405111" cy="259045"/>
    <xdr:sp macro="" textlink="">
      <xdr:nvSpPr>
        <xdr:cNvPr id="317" name="n_3aveValue【公営住宅】&#10;有形固定資産減価償却率">
          <a:extLst>
            <a:ext uri="{FF2B5EF4-FFF2-40B4-BE49-F238E27FC236}">
              <a16:creationId xmlns:a16="http://schemas.microsoft.com/office/drawing/2014/main" id="{E7E7965A-6D3D-4954-BB69-CD626FFF3287}"/>
            </a:ext>
          </a:extLst>
        </xdr:cNvPr>
        <xdr:cNvSpPr txBox="1"/>
      </xdr:nvSpPr>
      <xdr:spPr>
        <a:xfrm>
          <a:off x="1648469" y="13579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114316</xdr:rowOff>
    </xdr:from>
    <xdr:ext cx="405111" cy="259045"/>
    <xdr:sp macro="" textlink="">
      <xdr:nvSpPr>
        <xdr:cNvPr id="318" name="n_4aveValue【公営住宅】&#10;有形固定資産減価償却率">
          <a:extLst>
            <a:ext uri="{FF2B5EF4-FFF2-40B4-BE49-F238E27FC236}">
              <a16:creationId xmlns:a16="http://schemas.microsoft.com/office/drawing/2014/main" id="{FFE434DD-34B0-4651-8C32-8448DC7F34BB}"/>
            </a:ext>
          </a:extLst>
        </xdr:cNvPr>
        <xdr:cNvSpPr txBox="1"/>
      </xdr:nvSpPr>
      <xdr:spPr>
        <a:xfrm>
          <a:off x="848369" y="13563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76</xdr:row>
      <xdr:rowOff>97263</xdr:rowOff>
    </xdr:from>
    <xdr:ext cx="340478" cy="259045"/>
    <xdr:sp macro="" textlink="">
      <xdr:nvSpPr>
        <xdr:cNvPr id="319" name="n_1mainValue【公営住宅】&#10;有形固定資産減価償却率">
          <a:extLst>
            <a:ext uri="{FF2B5EF4-FFF2-40B4-BE49-F238E27FC236}">
              <a16:creationId xmlns:a16="http://schemas.microsoft.com/office/drawing/2014/main" id="{FE109470-F3AE-48EB-9699-A5C7D99E39B0}"/>
            </a:ext>
          </a:extLst>
        </xdr:cNvPr>
        <xdr:cNvSpPr txBox="1"/>
      </xdr:nvSpPr>
      <xdr:spPr>
        <a:xfrm>
          <a:off x="3258761" y="124130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320" name="n_2mainValue【公営住宅】&#10;有形固定資産減価償却率">
          <a:extLst>
            <a:ext uri="{FF2B5EF4-FFF2-40B4-BE49-F238E27FC236}">
              <a16:creationId xmlns:a16="http://schemas.microsoft.com/office/drawing/2014/main" id="{B7A068B0-3099-459F-882E-7909325A82EF}"/>
            </a:ext>
          </a:extLst>
        </xdr:cNvPr>
        <xdr:cNvSpPr txBox="1"/>
      </xdr:nvSpPr>
      <xdr:spPr>
        <a:xfrm>
          <a:off x="2439044" y="1318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9089</xdr:rowOff>
    </xdr:from>
    <xdr:ext cx="405111" cy="259045"/>
    <xdr:sp macro="" textlink="">
      <xdr:nvSpPr>
        <xdr:cNvPr id="321" name="n_3mainValue【公営住宅】&#10;有形固定資産減価償却率">
          <a:extLst>
            <a:ext uri="{FF2B5EF4-FFF2-40B4-BE49-F238E27FC236}">
              <a16:creationId xmlns:a16="http://schemas.microsoft.com/office/drawing/2014/main" id="{D13D9EAF-ABB0-49E3-B2DF-0052E66546FA}"/>
            </a:ext>
          </a:extLst>
        </xdr:cNvPr>
        <xdr:cNvSpPr txBox="1"/>
      </xdr:nvSpPr>
      <xdr:spPr>
        <a:xfrm>
          <a:off x="1648469" y="13137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151147</xdr:rowOff>
    </xdr:from>
    <xdr:ext cx="405111" cy="259045"/>
    <xdr:sp macro="" textlink="">
      <xdr:nvSpPr>
        <xdr:cNvPr id="322" name="n_4mainValue【公営住宅】&#10;有形固定資産減価償却率">
          <a:extLst>
            <a:ext uri="{FF2B5EF4-FFF2-40B4-BE49-F238E27FC236}">
              <a16:creationId xmlns:a16="http://schemas.microsoft.com/office/drawing/2014/main" id="{9EC58DE3-8CAF-4CE3-A70C-0449E9BE81B6}"/>
            </a:ext>
          </a:extLst>
        </xdr:cNvPr>
        <xdr:cNvSpPr txBox="1"/>
      </xdr:nvSpPr>
      <xdr:spPr>
        <a:xfrm>
          <a:off x="848369" y="1311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435F341F-C0C9-401D-9D91-C9EA9A8E3F8E}"/>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62314599-3A4C-4DBE-BCF6-0F50FF1C895A}"/>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A1F52CA9-5BD7-403D-B343-1F49034D8DA5}"/>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B07F885D-F8D2-4BA0-B692-2CC2E2D397B1}"/>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8AED4B85-F6EC-4226-9CBB-D384C1A7AAB2}"/>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E3C305DE-6C95-455A-9BFC-06973753EBD0}"/>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53FE8361-25F2-47B1-9565-4E0F7061A90B}"/>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FA359721-B701-4C0F-A883-071DF9DF7CBC}"/>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7E58766F-8EB9-4214-8AC8-FBF995195E07}"/>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3D9B81B4-D516-4758-AFD7-72311E3E64FF}"/>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F6775A12-8214-4E34-9F1F-F8B25DA45847}"/>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DE616EC4-6A06-4029-A631-0C97953A93C1}"/>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A69C479B-4F5B-4808-A9EB-E54312FE0A1F}"/>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600A1121-E829-40AA-9971-4F5143C1C6C3}"/>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BA62E5F0-AE7B-4877-BDC9-926D51344D6A}"/>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AD8AFC52-8FA5-488A-B395-152781D19B73}"/>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85520FB2-98E0-42BE-9DBB-7AF8890E9474}"/>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B7C1D16A-0DE7-493C-B92D-ABC7C9A61A43}"/>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697FFE79-D507-4D13-8DE8-7F8F10B57562}"/>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B726BAA7-35C2-400A-A353-F23B0DDF465B}"/>
            </a:ext>
          </a:extLst>
        </xdr:cNvPr>
        <xdr:cNvSpPr txBox="1"/>
      </xdr:nvSpPr>
      <xdr:spPr>
        <a:xfrm>
          <a:off x="5478976" y="127283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4C5ECE90-A8E2-4B8E-8E14-AB07D7133089}"/>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8657EA2E-B4EC-4547-ADA3-0475922E2334}"/>
            </a:ext>
          </a:extLst>
        </xdr:cNvPr>
        <xdr:cNvSpPr txBox="1"/>
      </xdr:nvSpPr>
      <xdr:spPr>
        <a:xfrm>
          <a:off x="5478976"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5CD563BC-FEF5-45A3-A7D3-55225BF5585B}"/>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1A7680D7-73B7-4328-A7D4-9AA8452A9D04}"/>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4E7B221F-B44D-4A18-8919-F3C61491956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0FF6EF07-241D-444D-A984-684AAE5C39F3}"/>
            </a:ext>
          </a:extLst>
        </xdr:cNvPr>
        <xdr:cNvCxnSpPr/>
      </xdr:nvCxnSpPr>
      <xdr:spPr>
        <a:xfrm flipV="1">
          <a:off x="9429115" y="12638695"/>
          <a:ext cx="0" cy="1390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F831DC12-2636-444B-9A4A-2748E5ACC037}"/>
            </a:ext>
          </a:extLst>
        </xdr:cNvPr>
        <xdr:cNvSpPr txBox="1"/>
      </xdr:nvSpPr>
      <xdr:spPr>
        <a:xfrm>
          <a:off x="9467850" y="1403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E3C4B518-6EA3-4B24-8E3C-1996CB8CB064}"/>
            </a:ext>
          </a:extLst>
        </xdr:cNvPr>
        <xdr:cNvCxnSpPr/>
      </xdr:nvCxnSpPr>
      <xdr:spPr>
        <a:xfrm>
          <a:off x="9363075" y="1402891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FCC52E73-DA76-4648-9BD7-F74457071A16}"/>
            </a:ext>
          </a:extLst>
        </xdr:cNvPr>
        <xdr:cNvSpPr txBox="1"/>
      </xdr:nvSpPr>
      <xdr:spPr>
        <a:xfrm>
          <a:off x="9467850" y="1243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2FCFE572-410E-4988-92A8-C18BAC05D71A}"/>
            </a:ext>
          </a:extLst>
        </xdr:cNvPr>
        <xdr:cNvCxnSpPr/>
      </xdr:nvCxnSpPr>
      <xdr:spPr>
        <a:xfrm>
          <a:off x="9363075" y="1263869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164101</xdr:rowOff>
    </xdr:from>
    <xdr:ext cx="469744" cy="259045"/>
    <xdr:sp macro="" textlink="">
      <xdr:nvSpPr>
        <xdr:cNvPr id="353" name="【公営住宅】&#10;一人当たり面積平均値テキスト">
          <a:extLst>
            <a:ext uri="{FF2B5EF4-FFF2-40B4-BE49-F238E27FC236}">
              <a16:creationId xmlns:a16="http://schemas.microsoft.com/office/drawing/2014/main" id="{3802C483-2F26-41CF-B253-59BBE3232A56}"/>
            </a:ext>
          </a:extLst>
        </xdr:cNvPr>
        <xdr:cNvSpPr txBox="1"/>
      </xdr:nvSpPr>
      <xdr:spPr>
        <a:xfrm>
          <a:off x="9467850" y="13610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BB4BF029-BF0E-4363-9E6E-E4AFD3B84F86}"/>
            </a:ext>
          </a:extLst>
        </xdr:cNvPr>
        <xdr:cNvSpPr/>
      </xdr:nvSpPr>
      <xdr:spPr>
        <a:xfrm>
          <a:off x="9401175" y="13755624"/>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802B606D-ED46-41BB-8BA2-79CBDDAFBD41}"/>
            </a:ext>
          </a:extLst>
        </xdr:cNvPr>
        <xdr:cNvSpPr/>
      </xdr:nvSpPr>
      <xdr:spPr>
        <a:xfrm>
          <a:off x="8639175" y="1377151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10783B91-06D1-4E37-AFA8-F4A1E0798770}"/>
            </a:ext>
          </a:extLst>
        </xdr:cNvPr>
        <xdr:cNvSpPr/>
      </xdr:nvSpPr>
      <xdr:spPr>
        <a:xfrm>
          <a:off x="7839075" y="138010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BF0F8B29-13E0-40EA-AFF9-227E23789043}"/>
            </a:ext>
          </a:extLst>
        </xdr:cNvPr>
        <xdr:cNvSpPr/>
      </xdr:nvSpPr>
      <xdr:spPr>
        <a:xfrm>
          <a:off x="7029450" y="138317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10922</xdr:rowOff>
    </xdr:from>
    <xdr:to>
      <xdr:col>36</xdr:col>
      <xdr:colOff>165100</xdr:colOff>
      <xdr:row>85</xdr:row>
      <xdr:rowOff>112522</xdr:rowOff>
    </xdr:to>
    <xdr:sp macro="" textlink="">
      <xdr:nvSpPr>
        <xdr:cNvPr id="358" name="フローチャート: 判断 357">
          <a:extLst>
            <a:ext uri="{FF2B5EF4-FFF2-40B4-BE49-F238E27FC236}">
              <a16:creationId xmlns:a16="http://schemas.microsoft.com/office/drawing/2014/main" id="{8710E4ED-E3DB-4F7E-B6EF-33C7FF2F35CF}"/>
            </a:ext>
          </a:extLst>
        </xdr:cNvPr>
        <xdr:cNvSpPr/>
      </xdr:nvSpPr>
      <xdr:spPr>
        <a:xfrm>
          <a:off x="6238875" y="1378089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FBDA569-275D-4258-834F-F0282E017A34}"/>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917A194-1DC0-46EB-8CD9-DC024B70AFAD}"/>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EC8BE672-9ED2-477A-896A-82E6F9409BB3}"/>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D24CD42-8FC0-4149-A475-90A274BCE9F9}"/>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44FC24E-2413-49DB-85DF-C43A67E45D1F}"/>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161362</xdr:rowOff>
    </xdr:from>
    <xdr:to>
      <xdr:col>55</xdr:col>
      <xdr:colOff>50800</xdr:colOff>
      <xdr:row>85</xdr:row>
      <xdr:rowOff>91512</xdr:rowOff>
    </xdr:to>
    <xdr:sp macro="" textlink="">
      <xdr:nvSpPr>
        <xdr:cNvPr id="364" name="楕円 363">
          <a:extLst>
            <a:ext uri="{FF2B5EF4-FFF2-40B4-BE49-F238E27FC236}">
              <a16:creationId xmlns:a16="http://schemas.microsoft.com/office/drawing/2014/main" id="{E844F972-ADF1-40DE-968E-BB072ED0254C}"/>
            </a:ext>
          </a:extLst>
        </xdr:cNvPr>
        <xdr:cNvSpPr/>
      </xdr:nvSpPr>
      <xdr:spPr>
        <a:xfrm>
          <a:off x="9401175" y="13775762"/>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139789</xdr:rowOff>
    </xdr:from>
    <xdr:ext cx="469744" cy="259045"/>
    <xdr:sp macro="" textlink="">
      <xdr:nvSpPr>
        <xdr:cNvPr id="365" name="【公営住宅】&#10;一人当たり面積該当値テキスト">
          <a:extLst>
            <a:ext uri="{FF2B5EF4-FFF2-40B4-BE49-F238E27FC236}">
              <a16:creationId xmlns:a16="http://schemas.microsoft.com/office/drawing/2014/main" id="{6E6F7602-B885-4964-8286-E7C63D3B193F}"/>
            </a:ext>
          </a:extLst>
        </xdr:cNvPr>
        <xdr:cNvSpPr txBox="1"/>
      </xdr:nvSpPr>
      <xdr:spPr>
        <a:xfrm>
          <a:off x="9467850" y="13754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4718</xdr:rowOff>
    </xdr:from>
    <xdr:to>
      <xdr:col>50</xdr:col>
      <xdr:colOff>165100</xdr:colOff>
      <xdr:row>85</xdr:row>
      <xdr:rowOff>106318</xdr:rowOff>
    </xdr:to>
    <xdr:sp macro="" textlink="">
      <xdr:nvSpPr>
        <xdr:cNvPr id="366" name="楕円 365">
          <a:extLst>
            <a:ext uri="{FF2B5EF4-FFF2-40B4-BE49-F238E27FC236}">
              <a16:creationId xmlns:a16="http://schemas.microsoft.com/office/drawing/2014/main" id="{59235904-ED4F-45FD-B0DA-240874672969}"/>
            </a:ext>
          </a:extLst>
        </xdr:cNvPr>
        <xdr:cNvSpPr/>
      </xdr:nvSpPr>
      <xdr:spPr>
        <a:xfrm>
          <a:off x="8639175" y="137810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40712</xdr:rowOff>
    </xdr:from>
    <xdr:to>
      <xdr:col>55</xdr:col>
      <xdr:colOff>0</xdr:colOff>
      <xdr:row>85</xdr:row>
      <xdr:rowOff>55518</xdr:rowOff>
    </xdr:to>
    <xdr:cxnSp macro="">
      <xdr:nvCxnSpPr>
        <xdr:cNvPr id="367" name="直線コネクタ 366">
          <a:extLst>
            <a:ext uri="{FF2B5EF4-FFF2-40B4-BE49-F238E27FC236}">
              <a16:creationId xmlns:a16="http://schemas.microsoft.com/office/drawing/2014/main" id="{20173A41-7255-431E-A2E4-43B903A3AA3D}"/>
            </a:ext>
          </a:extLst>
        </xdr:cNvPr>
        <xdr:cNvCxnSpPr/>
      </xdr:nvCxnSpPr>
      <xdr:spPr>
        <a:xfrm flipV="1">
          <a:off x="8686800" y="13813862"/>
          <a:ext cx="742950" cy="14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69814</xdr:rowOff>
    </xdr:from>
    <xdr:to>
      <xdr:col>46</xdr:col>
      <xdr:colOff>38100</xdr:colOff>
      <xdr:row>86</xdr:row>
      <xdr:rowOff>171414</xdr:rowOff>
    </xdr:to>
    <xdr:sp macro="" textlink="">
      <xdr:nvSpPr>
        <xdr:cNvPr id="368" name="楕円 367">
          <a:extLst>
            <a:ext uri="{FF2B5EF4-FFF2-40B4-BE49-F238E27FC236}">
              <a16:creationId xmlns:a16="http://schemas.microsoft.com/office/drawing/2014/main" id="{7457A4C5-2553-44E8-92E0-5911A6B77554}"/>
            </a:ext>
          </a:extLst>
        </xdr:cNvPr>
        <xdr:cNvSpPr/>
      </xdr:nvSpPr>
      <xdr:spPr>
        <a:xfrm>
          <a:off x="7839075" y="140017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55518</xdr:rowOff>
    </xdr:from>
    <xdr:to>
      <xdr:col>50</xdr:col>
      <xdr:colOff>114300</xdr:colOff>
      <xdr:row>86</xdr:row>
      <xdr:rowOff>120614</xdr:rowOff>
    </xdr:to>
    <xdr:cxnSp macro="">
      <xdr:nvCxnSpPr>
        <xdr:cNvPr id="369" name="直線コネクタ 368">
          <a:extLst>
            <a:ext uri="{FF2B5EF4-FFF2-40B4-BE49-F238E27FC236}">
              <a16:creationId xmlns:a16="http://schemas.microsoft.com/office/drawing/2014/main" id="{42D4F772-91BF-4E0D-930B-36EA930C5D2A}"/>
            </a:ext>
          </a:extLst>
        </xdr:cNvPr>
        <xdr:cNvCxnSpPr/>
      </xdr:nvCxnSpPr>
      <xdr:spPr>
        <a:xfrm flipV="1">
          <a:off x="7886700" y="13828668"/>
          <a:ext cx="800100" cy="230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73732</xdr:rowOff>
    </xdr:from>
    <xdr:to>
      <xdr:col>41</xdr:col>
      <xdr:colOff>101600</xdr:colOff>
      <xdr:row>87</xdr:row>
      <xdr:rowOff>3882</xdr:rowOff>
    </xdr:to>
    <xdr:sp macro="" textlink="">
      <xdr:nvSpPr>
        <xdr:cNvPr id="370" name="楕円 369">
          <a:extLst>
            <a:ext uri="{FF2B5EF4-FFF2-40B4-BE49-F238E27FC236}">
              <a16:creationId xmlns:a16="http://schemas.microsoft.com/office/drawing/2014/main" id="{A4FD2515-118B-4478-89CC-E717C5A0A682}"/>
            </a:ext>
          </a:extLst>
        </xdr:cNvPr>
        <xdr:cNvSpPr/>
      </xdr:nvSpPr>
      <xdr:spPr>
        <a:xfrm>
          <a:off x="7029450" y="140088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120614</xdr:rowOff>
    </xdr:from>
    <xdr:to>
      <xdr:col>45</xdr:col>
      <xdr:colOff>177800</xdr:colOff>
      <xdr:row>86</xdr:row>
      <xdr:rowOff>124532</xdr:rowOff>
    </xdr:to>
    <xdr:cxnSp macro="">
      <xdr:nvCxnSpPr>
        <xdr:cNvPr id="371" name="直線コネクタ 370">
          <a:extLst>
            <a:ext uri="{FF2B5EF4-FFF2-40B4-BE49-F238E27FC236}">
              <a16:creationId xmlns:a16="http://schemas.microsoft.com/office/drawing/2014/main" id="{D3D9C774-1C98-42AF-B211-5D0B189A264B}"/>
            </a:ext>
          </a:extLst>
        </xdr:cNvPr>
        <xdr:cNvCxnSpPr/>
      </xdr:nvCxnSpPr>
      <xdr:spPr>
        <a:xfrm flipV="1">
          <a:off x="7077075" y="1405886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36722</xdr:rowOff>
    </xdr:from>
    <xdr:to>
      <xdr:col>36</xdr:col>
      <xdr:colOff>165100</xdr:colOff>
      <xdr:row>86</xdr:row>
      <xdr:rowOff>138322</xdr:rowOff>
    </xdr:to>
    <xdr:sp macro="" textlink="">
      <xdr:nvSpPr>
        <xdr:cNvPr id="372" name="楕円 371">
          <a:extLst>
            <a:ext uri="{FF2B5EF4-FFF2-40B4-BE49-F238E27FC236}">
              <a16:creationId xmlns:a16="http://schemas.microsoft.com/office/drawing/2014/main" id="{03F42031-4610-4D70-BF22-1C456AAE10AE}"/>
            </a:ext>
          </a:extLst>
        </xdr:cNvPr>
        <xdr:cNvSpPr/>
      </xdr:nvSpPr>
      <xdr:spPr>
        <a:xfrm>
          <a:off x="6238875" y="1397179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87522</xdr:rowOff>
    </xdr:from>
    <xdr:to>
      <xdr:col>41</xdr:col>
      <xdr:colOff>50800</xdr:colOff>
      <xdr:row>86</xdr:row>
      <xdr:rowOff>124532</xdr:rowOff>
    </xdr:to>
    <xdr:cxnSp macro="">
      <xdr:nvCxnSpPr>
        <xdr:cNvPr id="373" name="直線コネクタ 372">
          <a:extLst>
            <a:ext uri="{FF2B5EF4-FFF2-40B4-BE49-F238E27FC236}">
              <a16:creationId xmlns:a16="http://schemas.microsoft.com/office/drawing/2014/main" id="{10CF43C2-C4DD-48D6-9F33-9A6EA2719A22}"/>
            </a:ext>
          </a:extLst>
        </xdr:cNvPr>
        <xdr:cNvCxnSpPr/>
      </xdr:nvCxnSpPr>
      <xdr:spPr>
        <a:xfrm>
          <a:off x="6286500" y="14019422"/>
          <a:ext cx="790575" cy="3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103795</xdr:rowOff>
    </xdr:from>
    <xdr:ext cx="469744" cy="259045"/>
    <xdr:sp macro="" textlink="">
      <xdr:nvSpPr>
        <xdr:cNvPr id="374" name="n_1aveValue【公営住宅】&#10;一人当たり面積">
          <a:extLst>
            <a:ext uri="{FF2B5EF4-FFF2-40B4-BE49-F238E27FC236}">
              <a16:creationId xmlns:a16="http://schemas.microsoft.com/office/drawing/2014/main" id="{328E6A65-B495-48E4-BAE0-CD585E7A3CE0}"/>
            </a:ext>
          </a:extLst>
        </xdr:cNvPr>
        <xdr:cNvSpPr txBox="1"/>
      </xdr:nvSpPr>
      <xdr:spPr>
        <a:xfrm>
          <a:off x="8458277" y="13556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142874</xdr:rowOff>
    </xdr:from>
    <xdr:ext cx="469744" cy="259045"/>
    <xdr:sp macro="" textlink="">
      <xdr:nvSpPr>
        <xdr:cNvPr id="375" name="n_2aveValue【公営住宅】&#10;一人当たり面積">
          <a:extLst>
            <a:ext uri="{FF2B5EF4-FFF2-40B4-BE49-F238E27FC236}">
              <a16:creationId xmlns:a16="http://schemas.microsoft.com/office/drawing/2014/main" id="{86E05513-D9FB-4E08-93E4-AD75122ACEBE}"/>
            </a:ext>
          </a:extLst>
        </xdr:cNvPr>
        <xdr:cNvSpPr txBox="1"/>
      </xdr:nvSpPr>
      <xdr:spPr>
        <a:xfrm>
          <a:off x="7677227" y="13595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5278</xdr:rowOff>
    </xdr:from>
    <xdr:ext cx="469744" cy="259045"/>
    <xdr:sp macro="" textlink="">
      <xdr:nvSpPr>
        <xdr:cNvPr id="376" name="n_3aveValue【公営住宅】&#10;一人当たり面積">
          <a:extLst>
            <a:ext uri="{FF2B5EF4-FFF2-40B4-BE49-F238E27FC236}">
              <a16:creationId xmlns:a16="http://schemas.microsoft.com/office/drawing/2014/main" id="{3D4DB561-B17D-4DF7-A20C-B9BB21C26138}"/>
            </a:ext>
          </a:extLst>
        </xdr:cNvPr>
        <xdr:cNvSpPr txBox="1"/>
      </xdr:nvSpPr>
      <xdr:spPr>
        <a:xfrm>
          <a:off x="6867602" y="1361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129049</xdr:rowOff>
    </xdr:from>
    <xdr:ext cx="469744" cy="259045"/>
    <xdr:sp macro="" textlink="">
      <xdr:nvSpPr>
        <xdr:cNvPr id="377" name="n_4aveValue【公営住宅】&#10;一人当たり面積">
          <a:extLst>
            <a:ext uri="{FF2B5EF4-FFF2-40B4-BE49-F238E27FC236}">
              <a16:creationId xmlns:a16="http://schemas.microsoft.com/office/drawing/2014/main" id="{43EBF1E8-B03B-41FB-B813-2FB56C7428D5}"/>
            </a:ext>
          </a:extLst>
        </xdr:cNvPr>
        <xdr:cNvSpPr txBox="1"/>
      </xdr:nvSpPr>
      <xdr:spPr>
        <a:xfrm>
          <a:off x="6067502" y="13575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97445</xdr:rowOff>
    </xdr:from>
    <xdr:ext cx="469744" cy="259045"/>
    <xdr:sp macro="" textlink="">
      <xdr:nvSpPr>
        <xdr:cNvPr id="378" name="n_1mainValue【公営住宅】&#10;一人当たり面積">
          <a:extLst>
            <a:ext uri="{FF2B5EF4-FFF2-40B4-BE49-F238E27FC236}">
              <a16:creationId xmlns:a16="http://schemas.microsoft.com/office/drawing/2014/main" id="{AF8C5800-DA7C-4260-A19E-AF5DAA7887D9}"/>
            </a:ext>
          </a:extLst>
        </xdr:cNvPr>
        <xdr:cNvSpPr txBox="1"/>
      </xdr:nvSpPr>
      <xdr:spPr>
        <a:xfrm>
          <a:off x="8458277" y="13870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162541</xdr:rowOff>
    </xdr:from>
    <xdr:ext cx="469744" cy="259045"/>
    <xdr:sp macro="" textlink="">
      <xdr:nvSpPr>
        <xdr:cNvPr id="379" name="n_2mainValue【公営住宅】&#10;一人当たり面積">
          <a:extLst>
            <a:ext uri="{FF2B5EF4-FFF2-40B4-BE49-F238E27FC236}">
              <a16:creationId xmlns:a16="http://schemas.microsoft.com/office/drawing/2014/main" id="{7E78FBF9-5A98-4ACF-8696-F9CE151D7F0A}"/>
            </a:ext>
          </a:extLst>
        </xdr:cNvPr>
        <xdr:cNvSpPr txBox="1"/>
      </xdr:nvSpPr>
      <xdr:spPr>
        <a:xfrm>
          <a:off x="7677227" y="1409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166459</xdr:rowOff>
    </xdr:from>
    <xdr:ext cx="469744" cy="259045"/>
    <xdr:sp macro="" textlink="">
      <xdr:nvSpPr>
        <xdr:cNvPr id="380" name="n_3mainValue【公営住宅】&#10;一人当たり面積">
          <a:extLst>
            <a:ext uri="{FF2B5EF4-FFF2-40B4-BE49-F238E27FC236}">
              <a16:creationId xmlns:a16="http://schemas.microsoft.com/office/drawing/2014/main" id="{E693B2DE-CE9D-4BDB-A228-749EFF288270}"/>
            </a:ext>
          </a:extLst>
        </xdr:cNvPr>
        <xdr:cNvSpPr txBox="1"/>
      </xdr:nvSpPr>
      <xdr:spPr>
        <a:xfrm>
          <a:off x="6867602" y="14098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129449</xdr:rowOff>
    </xdr:from>
    <xdr:ext cx="469744" cy="259045"/>
    <xdr:sp macro="" textlink="">
      <xdr:nvSpPr>
        <xdr:cNvPr id="381" name="n_4mainValue【公営住宅】&#10;一人当たり面積">
          <a:extLst>
            <a:ext uri="{FF2B5EF4-FFF2-40B4-BE49-F238E27FC236}">
              <a16:creationId xmlns:a16="http://schemas.microsoft.com/office/drawing/2014/main" id="{FBA64FC8-2843-46ED-BB66-D5E7646F0EEE}"/>
            </a:ext>
          </a:extLst>
        </xdr:cNvPr>
        <xdr:cNvSpPr txBox="1"/>
      </xdr:nvSpPr>
      <xdr:spPr>
        <a:xfrm>
          <a:off x="6067502" y="14061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53C8393A-6A59-40ED-9A23-D575BF9CB3EE}"/>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BE207B33-9374-4A11-BE44-BC5DA1C09788}"/>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D27EC6B9-DAC4-4453-88F1-DCEA789949E3}"/>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7F23AA42-ECFE-4AC3-BF78-A949CE87CFFA}"/>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5EC1AE13-F96F-4CFB-83D4-3BAF6BA2EB68}"/>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088AA613-A8C8-4FA4-98B2-D9D26A814EE8}"/>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DFA74062-27D8-47EF-A63B-65E6A13A7A05}"/>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66F3169D-9ABE-4968-A1CC-A86C1CF01375}"/>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C9FCA3BF-4B10-4E65-B27A-5354779F0219}"/>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4D2553FB-501C-466B-A6AE-8CE5D0B5DF8A}"/>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FCC350DE-4CFB-4E6E-8088-8A6E063340D5}"/>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EACA8F38-7B21-4C07-AA93-FF532E642324}"/>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4288245D-2092-4B1A-A9C3-78066DBA96C1}"/>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4C74E2BA-1D05-411D-A443-7EACC50050E0}"/>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B8CEB713-555D-4BA9-AD9A-80C9F4CBEDAB}"/>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0F842FA8-A8D5-4E83-A5FA-7E3BBF3B0423}"/>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95829B5A-C1AA-4EFA-B043-C43497F32B59}"/>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0520F9B7-6E17-414B-99DD-19D52A8266BB}"/>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1A2AC5DC-DB7D-4FAB-888C-B28A1F69DD8F}"/>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43E7802C-9B7F-40AB-A6C5-7F2CBF611029}"/>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2364CDB2-E69C-43A6-AC5E-C7826E04E7EA}"/>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ABE1EB57-A3A5-4119-BF23-D0809613315A}"/>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07FECB59-18B0-4558-88A4-A18C792DE9B6}"/>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2737635D-6D06-4E0B-9FA1-829864557DFC}"/>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6" name="正方形/長方形 405">
          <a:extLst>
            <a:ext uri="{FF2B5EF4-FFF2-40B4-BE49-F238E27FC236}">
              <a16:creationId xmlns:a16="http://schemas.microsoft.com/office/drawing/2014/main" id="{7EA7716F-A0E9-4B22-B5A1-C7DB7424ED2E}"/>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7" name="正方形/長方形 406">
          <a:extLst>
            <a:ext uri="{FF2B5EF4-FFF2-40B4-BE49-F238E27FC236}">
              <a16:creationId xmlns:a16="http://schemas.microsoft.com/office/drawing/2014/main" id="{2D0DC3FD-C118-4E82-9E68-910CDADFB08C}"/>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8" name="正方形/長方形 407">
          <a:extLst>
            <a:ext uri="{FF2B5EF4-FFF2-40B4-BE49-F238E27FC236}">
              <a16:creationId xmlns:a16="http://schemas.microsoft.com/office/drawing/2014/main" id="{3D3386AE-CCD7-4903-9586-CBD05786C5FD}"/>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9" name="正方形/長方形 408">
          <a:extLst>
            <a:ext uri="{FF2B5EF4-FFF2-40B4-BE49-F238E27FC236}">
              <a16:creationId xmlns:a16="http://schemas.microsoft.com/office/drawing/2014/main" id="{09770A7B-50F5-435D-A142-17CF6E96EECE}"/>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0" name="正方形/長方形 409">
          <a:extLst>
            <a:ext uri="{FF2B5EF4-FFF2-40B4-BE49-F238E27FC236}">
              <a16:creationId xmlns:a16="http://schemas.microsoft.com/office/drawing/2014/main" id="{BDF96688-7828-431F-BE5A-9BA15F63F9DD}"/>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1" name="正方形/長方形 410">
          <a:extLst>
            <a:ext uri="{FF2B5EF4-FFF2-40B4-BE49-F238E27FC236}">
              <a16:creationId xmlns:a16="http://schemas.microsoft.com/office/drawing/2014/main" id="{6DCA07A5-A114-4081-BBD1-E4F7D87EA8F9}"/>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2" name="正方形/長方形 411">
          <a:extLst>
            <a:ext uri="{FF2B5EF4-FFF2-40B4-BE49-F238E27FC236}">
              <a16:creationId xmlns:a16="http://schemas.microsoft.com/office/drawing/2014/main" id="{3E8F2BAC-E6BD-48D2-A71F-E6686EAE29E7}"/>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3" name="正方形/長方形 412">
          <a:extLst>
            <a:ext uri="{FF2B5EF4-FFF2-40B4-BE49-F238E27FC236}">
              <a16:creationId xmlns:a16="http://schemas.microsoft.com/office/drawing/2014/main" id="{35E6E601-1E3B-4C52-A71F-BE1559E15949}"/>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id="{CD3637AB-5E69-4879-B870-6F9BA0D1B497}"/>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80906AD2-3DF6-4BED-B7C2-70F19E1AB7CD}"/>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id="{593CDB55-DE9A-4A8B-A48E-EF11C7AC3695}"/>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86254565-B55E-4720-93A6-10F51A2D7935}"/>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id="{47DCE42A-29DE-422F-942C-E5B6CE082E05}"/>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49F065D8-56CC-4430-982D-CB9B448BA3C0}"/>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id="{C6E68FAA-555A-454A-B5F4-B68D00D62445}"/>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id="{A020615B-4565-469E-8455-A9DC4F8D4E7B}"/>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a:extLst>
            <a:ext uri="{FF2B5EF4-FFF2-40B4-BE49-F238E27FC236}">
              <a16:creationId xmlns:a16="http://schemas.microsoft.com/office/drawing/2014/main" id="{CB2A8A20-3057-4709-BA2A-1C7F92983A7F}"/>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a:extLst>
            <a:ext uri="{FF2B5EF4-FFF2-40B4-BE49-F238E27FC236}">
              <a16:creationId xmlns:a16="http://schemas.microsoft.com/office/drawing/2014/main" id="{1C341293-B141-4272-9AF2-C2AF52D9961A}"/>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a:extLst>
            <a:ext uri="{FF2B5EF4-FFF2-40B4-BE49-F238E27FC236}">
              <a16:creationId xmlns:a16="http://schemas.microsoft.com/office/drawing/2014/main" id="{60533B29-D58F-4644-A6BD-5C5A6B71129C}"/>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5" name="直線コネクタ 424">
          <a:extLst>
            <a:ext uri="{FF2B5EF4-FFF2-40B4-BE49-F238E27FC236}">
              <a16:creationId xmlns:a16="http://schemas.microsoft.com/office/drawing/2014/main" id="{5C5D9CA4-4892-4CEE-BB3F-BE2AF132E49F}"/>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6" name="テキスト ボックス 425">
          <a:extLst>
            <a:ext uri="{FF2B5EF4-FFF2-40B4-BE49-F238E27FC236}">
              <a16:creationId xmlns:a16="http://schemas.microsoft.com/office/drawing/2014/main" id="{00B150EC-3DBE-4519-9381-B0022CB74F39}"/>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7" name="直線コネクタ 426">
          <a:extLst>
            <a:ext uri="{FF2B5EF4-FFF2-40B4-BE49-F238E27FC236}">
              <a16:creationId xmlns:a16="http://schemas.microsoft.com/office/drawing/2014/main" id="{6A2CF1DD-8DEC-4196-835B-183BA36195EC}"/>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8" name="テキスト ボックス 427">
          <a:extLst>
            <a:ext uri="{FF2B5EF4-FFF2-40B4-BE49-F238E27FC236}">
              <a16:creationId xmlns:a16="http://schemas.microsoft.com/office/drawing/2014/main" id="{143FC7C4-F233-44EA-9C0C-93A7FA53C48D}"/>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9" name="直線コネクタ 428">
          <a:extLst>
            <a:ext uri="{FF2B5EF4-FFF2-40B4-BE49-F238E27FC236}">
              <a16:creationId xmlns:a16="http://schemas.microsoft.com/office/drawing/2014/main" id="{65805D67-4EDB-4252-8974-70797046C2A5}"/>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0" name="テキスト ボックス 429">
          <a:extLst>
            <a:ext uri="{FF2B5EF4-FFF2-40B4-BE49-F238E27FC236}">
              <a16:creationId xmlns:a16="http://schemas.microsoft.com/office/drawing/2014/main" id="{56AB4AF5-C595-4627-8F24-5CF59534DF7C}"/>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1" name="直線コネクタ 430">
          <a:extLst>
            <a:ext uri="{FF2B5EF4-FFF2-40B4-BE49-F238E27FC236}">
              <a16:creationId xmlns:a16="http://schemas.microsoft.com/office/drawing/2014/main" id="{4243065A-55DD-4746-990D-B2E2C840EC26}"/>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2" name="テキスト ボックス 431">
          <a:extLst>
            <a:ext uri="{FF2B5EF4-FFF2-40B4-BE49-F238E27FC236}">
              <a16:creationId xmlns:a16="http://schemas.microsoft.com/office/drawing/2014/main" id="{E7614B2F-91F0-4C36-8FF4-7178C7E7237A}"/>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3" name="直線コネクタ 432">
          <a:extLst>
            <a:ext uri="{FF2B5EF4-FFF2-40B4-BE49-F238E27FC236}">
              <a16:creationId xmlns:a16="http://schemas.microsoft.com/office/drawing/2014/main" id="{83B38AB9-F715-4F70-A131-B3F235CEB4BE}"/>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4" name="テキスト ボックス 433">
          <a:extLst>
            <a:ext uri="{FF2B5EF4-FFF2-40B4-BE49-F238E27FC236}">
              <a16:creationId xmlns:a16="http://schemas.microsoft.com/office/drawing/2014/main" id="{2AF18D9C-8BE4-4D4E-9AC3-5CA9D78E2656}"/>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5" name="直線コネクタ 434">
          <a:extLst>
            <a:ext uri="{FF2B5EF4-FFF2-40B4-BE49-F238E27FC236}">
              <a16:creationId xmlns:a16="http://schemas.microsoft.com/office/drawing/2014/main" id="{23964A76-81F8-42A2-A429-B06014E36D28}"/>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6" name="テキスト ボックス 435">
          <a:extLst>
            <a:ext uri="{FF2B5EF4-FFF2-40B4-BE49-F238E27FC236}">
              <a16:creationId xmlns:a16="http://schemas.microsoft.com/office/drawing/2014/main" id="{7683190D-8574-4649-AD0F-23C48528945F}"/>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7" name="【学校施設】&#10;有形固定資産減価償却率グラフ枠">
          <a:extLst>
            <a:ext uri="{FF2B5EF4-FFF2-40B4-BE49-F238E27FC236}">
              <a16:creationId xmlns:a16="http://schemas.microsoft.com/office/drawing/2014/main" id="{29FD0992-4F7B-43CF-8DE6-460FF20AA7B8}"/>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438" name="直線コネクタ 437">
          <a:extLst>
            <a:ext uri="{FF2B5EF4-FFF2-40B4-BE49-F238E27FC236}">
              <a16:creationId xmlns:a16="http://schemas.microsoft.com/office/drawing/2014/main" id="{E529B836-9359-43CE-8A22-7FDF65452908}"/>
            </a:ext>
          </a:extLst>
        </xdr:cNvPr>
        <xdr:cNvCxnSpPr/>
      </xdr:nvCxnSpPr>
      <xdr:spPr>
        <a:xfrm flipV="1">
          <a:off x="14696439" y="9220835"/>
          <a:ext cx="0" cy="1219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439" name="【学校施設】&#10;有形固定資産減価償却率最小値テキスト">
          <a:extLst>
            <a:ext uri="{FF2B5EF4-FFF2-40B4-BE49-F238E27FC236}">
              <a16:creationId xmlns:a16="http://schemas.microsoft.com/office/drawing/2014/main" id="{19619906-8C32-4D6D-90B2-DE584D38841B}"/>
            </a:ext>
          </a:extLst>
        </xdr:cNvPr>
        <xdr:cNvSpPr txBox="1"/>
      </xdr:nvSpPr>
      <xdr:spPr>
        <a:xfrm>
          <a:off x="14735175" y="1043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440" name="直線コネクタ 439">
          <a:extLst>
            <a:ext uri="{FF2B5EF4-FFF2-40B4-BE49-F238E27FC236}">
              <a16:creationId xmlns:a16="http://schemas.microsoft.com/office/drawing/2014/main" id="{27A67ACB-AB9E-45E0-A4D0-25FDA466E1C1}"/>
            </a:ext>
          </a:extLst>
        </xdr:cNvPr>
        <xdr:cNvCxnSpPr/>
      </xdr:nvCxnSpPr>
      <xdr:spPr>
        <a:xfrm>
          <a:off x="14611350" y="104406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441" name="【学校施設】&#10;有形固定資産減価償却率最大値テキスト">
          <a:extLst>
            <a:ext uri="{FF2B5EF4-FFF2-40B4-BE49-F238E27FC236}">
              <a16:creationId xmlns:a16="http://schemas.microsoft.com/office/drawing/2014/main" id="{C91A03F6-9858-43D9-AAC1-142D6B1B82EE}"/>
            </a:ext>
          </a:extLst>
        </xdr:cNvPr>
        <xdr:cNvSpPr txBox="1"/>
      </xdr:nvSpPr>
      <xdr:spPr>
        <a:xfrm>
          <a:off x="14735175" y="9008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442" name="直線コネクタ 441">
          <a:extLst>
            <a:ext uri="{FF2B5EF4-FFF2-40B4-BE49-F238E27FC236}">
              <a16:creationId xmlns:a16="http://schemas.microsoft.com/office/drawing/2014/main" id="{528A5D7D-816B-4CF6-AC74-CC97C7B22697}"/>
            </a:ext>
          </a:extLst>
        </xdr:cNvPr>
        <xdr:cNvCxnSpPr/>
      </xdr:nvCxnSpPr>
      <xdr:spPr>
        <a:xfrm>
          <a:off x="14611350" y="92208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91457</xdr:rowOff>
    </xdr:from>
    <xdr:ext cx="405111" cy="259045"/>
    <xdr:sp macro="" textlink="">
      <xdr:nvSpPr>
        <xdr:cNvPr id="443" name="【学校施設】&#10;有形固定資産減価償却率平均値テキスト">
          <a:extLst>
            <a:ext uri="{FF2B5EF4-FFF2-40B4-BE49-F238E27FC236}">
              <a16:creationId xmlns:a16="http://schemas.microsoft.com/office/drawing/2014/main" id="{25AE925F-4225-43C4-B8E4-46D651906511}"/>
            </a:ext>
          </a:extLst>
        </xdr:cNvPr>
        <xdr:cNvSpPr txBox="1"/>
      </xdr:nvSpPr>
      <xdr:spPr>
        <a:xfrm>
          <a:off x="14735175" y="9813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444" name="フローチャート: 判断 443">
          <a:extLst>
            <a:ext uri="{FF2B5EF4-FFF2-40B4-BE49-F238E27FC236}">
              <a16:creationId xmlns:a16="http://schemas.microsoft.com/office/drawing/2014/main" id="{9B1EE89C-E10B-40A9-AF17-E8ABF61E3335}"/>
            </a:ext>
          </a:extLst>
        </xdr:cNvPr>
        <xdr:cNvSpPr/>
      </xdr:nvSpPr>
      <xdr:spPr>
        <a:xfrm>
          <a:off x="14649450" y="98380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445" name="フローチャート: 判断 444">
          <a:extLst>
            <a:ext uri="{FF2B5EF4-FFF2-40B4-BE49-F238E27FC236}">
              <a16:creationId xmlns:a16="http://schemas.microsoft.com/office/drawing/2014/main" id="{4E2706A2-029C-47B5-B787-EE6F839D6A88}"/>
            </a:ext>
          </a:extLst>
        </xdr:cNvPr>
        <xdr:cNvSpPr/>
      </xdr:nvSpPr>
      <xdr:spPr>
        <a:xfrm>
          <a:off x="13887450" y="97828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446" name="フローチャート: 判断 445">
          <a:extLst>
            <a:ext uri="{FF2B5EF4-FFF2-40B4-BE49-F238E27FC236}">
              <a16:creationId xmlns:a16="http://schemas.microsoft.com/office/drawing/2014/main" id="{947D95D6-CA3F-4CBA-9780-7664246F6C46}"/>
            </a:ext>
          </a:extLst>
        </xdr:cNvPr>
        <xdr:cNvSpPr/>
      </xdr:nvSpPr>
      <xdr:spPr>
        <a:xfrm>
          <a:off x="13096875" y="98018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447" name="フローチャート: 判断 446">
          <a:extLst>
            <a:ext uri="{FF2B5EF4-FFF2-40B4-BE49-F238E27FC236}">
              <a16:creationId xmlns:a16="http://schemas.microsoft.com/office/drawing/2014/main" id="{6C0DCD8E-B95A-4514-93C4-3446B0CEA3F7}"/>
            </a:ext>
          </a:extLst>
        </xdr:cNvPr>
        <xdr:cNvSpPr/>
      </xdr:nvSpPr>
      <xdr:spPr>
        <a:xfrm>
          <a:off x="12296775" y="97720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448" name="フローチャート: 判断 447">
          <a:extLst>
            <a:ext uri="{FF2B5EF4-FFF2-40B4-BE49-F238E27FC236}">
              <a16:creationId xmlns:a16="http://schemas.microsoft.com/office/drawing/2014/main" id="{A3BC38F6-717F-4064-B332-0B5C1E0BBF45}"/>
            </a:ext>
          </a:extLst>
        </xdr:cNvPr>
        <xdr:cNvSpPr/>
      </xdr:nvSpPr>
      <xdr:spPr>
        <a:xfrm>
          <a:off x="11487150" y="97345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4B2794EB-D8B9-465D-BA2D-62C6694189CB}"/>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8C245B8B-A1D4-42ED-B58C-363367BE282A}"/>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BA14E6E7-1F21-4463-BE9E-2AAE7563A1BA}"/>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089BEF72-E897-40BB-82AB-BD3EEFED16D9}"/>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C50CD40E-EBD7-4197-B8D6-F3F5CF6CAD77}"/>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156845</xdr:rowOff>
    </xdr:from>
    <xdr:to>
      <xdr:col>85</xdr:col>
      <xdr:colOff>177800</xdr:colOff>
      <xdr:row>59</xdr:row>
      <xdr:rowOff>86995</xdr:rowOff>
    </xdr:to>
    <xdr:sp macro="" textlink="">
      <xdr:nvSpPr>
        <xdr:cNvPr id="454" name="楕円 453">
          <a:extLst>
            <a:ext uri="{FF2B5EF4-FFF2-40B4-BE49-F238E27FC236}">
              <a16:creationId xmlns:a16="http://schemas.microsoft.com/office/drawing/2014/main" id="{BC93A92A-3556-415F-86D3-743D2CE5CAD8}"/>
            </a:ext>
          </a:extLst>
        </xdr:cNvPr>
        <xdr:cNvSpPr/>
      </xdr:nvSpPr>
      <xdr:spPr>
        <a:xfrm>
          <a:off x="14649450" y="956119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8272</xdr:rowOff>
    </xdr:from>
    <xdr:ext cx="405111" cy="259045"/>
    <xdr:sp macro="" textlink="">
      <xdr:nvSpPr>
        <xdr:cNvPr id="455" name="【学校施設】&#10;有形固定資産減価償却率該当値テキスト">
          <a:extLst>
            <a:ext uri="{FF2B5EF4-FFF2-40B4-BE49-F238E27FC236}">
              <a16:creationId xmlns:a16="http://schemas.microsoft.com/office/drawing/2014/main" id="{2C68B7D2-FF34-4D1B-8F73-2B8552344C06}"/>
            </a:ext>
          </a:extLst>
        </xdr:cNvPr>
        <xdr:cNvSpPr txBox="1"/>
      </xdr:nvSpPr>
      <xdr:spPr>
        <a:xfrm>
          <a:off x="14735175" y="941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158750</xdr:rowOff>
    </xdr:from>
    <xdr:to>
      <xdr:col>81</xdr:col>
      <xdr:colOff>101600</xdr:colOff>
      <xdr:row>59</xdr:row>
      <xdr:rowOff>88900</xdr:rowOff>
    </xdr:to>
    <xdr:sp macro="" textlink="">
      <xdr:nvSpPr>
        <xdr:cNvPr id="456" name="楕円 455">
          <a:extLst>
            <a:ext uri="{FF2B5EF4-FFF2-40B4-BE49-F238E27FC236}">
              <a16:creationId xmlns:a16="http://schemas.microsoft.com/office/drawing/2014/main" id="{2AC3B15A-BA02-4F78-86E3-DF5916D1D18B}"/>
            </a:ext>
          </a:extLst>
        </xdr:cNvPr>
        <xdr:cNvSpPr/>
      </xdr:nvSpPr>
      <xdr:spPr>
        <a:xfrm>
          <a:off x="13887450" y="95631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36195</xdr:rowOff>
    </xdr:from>
    <xdr:to>
      <xdr:col>85</xdr:col>
      <xdr:colOff>127000</xdr:colOff>
      <xdr:row>59</xdr:row>
      <xdr:rowOff>38100</xdr:rowOff>
    </xdr:to>
    <xdr:cxnSp macro="">
      <xdr:nvCxnSpPr>
        <xdr:cNvPr id="457" name="直線コネクタ 456">
          <a:extLst>
            <a:ext uri="{FF2B5EF4-FFF2-40B4-BE49-F238E27FC236}">
              <a16:creationId xmlns:a16="http://schemas.microsoft.com/office/drawing/2014/main" id="{82637F1A-29DE-4092-9670-43747650D03F}"/>
            </a:ext>
          </a:extLst>
        </xdr:cNvPr>
        <xdr:cNvCxnSpPr/>
      </xdr:nvCxnSpPr>
      <xdr:spPr>
        <a:xfrm flipV="1">
          <a:off x="13935075" y="9599295"/>
          <a:ext cx="762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57785</xdr:rowOff>
    </xdr:from>
    <xdr:to>
      <xdr:col>76</xdr:col>
      <xdr:colOff>165100</xdr:colOff>
      <xdr:row>58</xdr:row>
      <xdr:rowOff>159385</xdr:rowOff>
    </xdr:to>
    <xdr:sp macro="" textlink="">
      <xdr:nvSpPr>
        <xdr:cNvPr id="458" name="楕円 457">
          <a:extLst>
            <a:ext uri="{FF2B5EF4-FFF2-40B4-BE49-F238E27FC236}">
              <a16:creationId xmlns:a16="http://schemas.microsoft.com/office/drawing/2014/main" id="{8E0BCC5E-4C0D-484D-BB7D-5A7C24B6FB1F}"/>
            </a:ext>
          </a:extLst>
        </xdr:cNvPr>
        <xdr:cNvSpPr/>
      </xdr:nvSpPr>
      <xdr:spPr>
        <a:xfrm>
          <a:off x="13096875" y="94589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108585</xdr:rowOff>
    </xdr:from>
    <xdr:to>
      <xdr:col>81</xdr:col>
      <xdr:colOff>50800</xdr:colOff>
      <xdr:row>59</xdr:row>
      <xdr:rowOff>38100</xdr:rowOff>
    </xdr:to>
    <xdr:cxnSp macro="">
      <xdr:nvCxnSpPr>
        <xdr:cNvPr id="459" name="直線コネクタ 458">
          <a:extLst>
            <a:ext uri="{FF2B5EF4-FFF2-40B4-BE49-F238E27FC236}">
              <a16:creationId xmlns:a16="http://schemas.microsoft.com/office/drawing/2014/main" id="{FC707DB9-8CA8-4917-8AFE-83F70E2A4EE5}"/>
            </a:ext>
          </a:extLst>
        </xdr:cNvPr>
        <xdr:cNvCxnSpPr/>
      </xdr:nvCxnSpPr>
      <xdr:spPr>
        <a:xfrm>
          <a:off x="13144500" y="9506585"/>
          <a:ext cx="790575" cy="9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97790</xdr:rowOff>
    </xdr:from>
    <xdr:to>
      <xdr:col>72</xdr:col>
      <xdr:colOff>38100</xdr:colOff>
      <xdr:row>59</xdr:row>
      <xdr:rowOff>27940</xdr:rowOff>
    </xdr:to>
    <xdr:sp macro="" textlink="">
      <xdr:nvSpPr>
        <xdr:cNvPr id="460" name="楕円 459">
          <a:extLst>
            <a:ext uri="{FF2B5EF4-FFF2-40B4-BE49-F238E27FC236}">
              <a16:creationId xmlns:a16="http://schemas.microsoft.com/office/drawing/2014/main" id="{AECFB5A0-016A-4158-B602-49A74B92E57E}"/>
            </a:ext>
          </a:extLst>
        </xdr:cNvPr>
        <xdr:cNvSpPr/>
      </xdr:nvSpPr>
      <xdr:spPr>
        <a:xfrm>
          <a:off x="12296775" y="94989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108585</xdr:rowOff>
    </xdr:from>
    <xdr:to>
      <xdr:col>76</xdr:col>
      <xdr:colOff>114300</xdr:colOff>
      <xdr:row>58</xdr:row>
      <xdr:rowOff>148590</xdr:rowOff>
    </xdr:to>
    <xdr:cxnSp macro="">
      <xdr:nvCxnSpPr>
        <xdr:cNvPr id="461" name="直線コネクタ 460">
          <a:extLst>
            <a:ext uri="{FF2B5EF4-FFF2-40B4-BE49-F238E27FC236}">
              <a16:creationId xmlns:a16="http://schemas.microsoft.com/office/drawing/2014/main" id="{EF0AFCFE-282A-4D4D-AC5C-350BBFE00A5A}"/>
            </a:ext>
          </a:extLst>
        </xdr:cNvPr>
        <xdr:cNvCxnSpPr/>
      </xdr:nvCxnSpPr>
      <xdr:spPr>
        <a:xfrm flipV="1">
          <a:off x="12344400" y="9506585"/>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103505</xdr:rowOff>
    </xdr:from>
    <xdr:to>
      <xdr:col>67</xdr:col>
      <xdr:colOff>101600</xdr:colOff>
      <xdr:row>59</xdr:row>
      <xdr:rowOff>33655</xdr:rowOff>
    </xdr:to>
    <xdr:sp macro="" textlink="">
      <xdr:nvSpPr>
        <xdr:cNvPr id="462" name="楕円 461">
          <a:extLst>
            <a:ext uri="{FF2B5EF4-FFF2-40B4-BE49-F238E27FC236}">
              <a16:creationId xmlns:a16="http://schemas.microsoft.com/office/drawing/2014/main" id="{9D1C6C20-F09C-4F12-B426-BAAF5F5BD0BE}"/>
            </a:ext>
          </a:extLst>
        </xdr:cNvPr>
        <xdr:cNvSpPr/>
      </xdr:nvSpPr>
      <xdr:spPr>
        <a:xfrm>
          <a:off x="11487150" y="95078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148590</xdr:rowOff>
    </xdr:from>
    <xdr:to>
      <xdr:col>71</xdr:col>
      <xdr:colOff>177800</xdr:colOff>
      <xdr:row>58</xdr:row>
      <xdr:rowOff>154305</xdr:rowOff>
    </xdr:to>
    <xdr:cxnSp macro="">
      <xdr:nvCxnSpPr>
        <xdr:cNvPr id="463" name="直線コネクタ 462">
          <a:extLst>
            <a:ext uri="{FF2B5EF4-FFF2-40B4-BE49-F238E27FC236}">
              <a16:creationId xmlns:a16="http://schemas.microsoft.com/office/drawing/2014/main" id="{78F52353-ACEA-43A7-A8DC-385148917B8A}"/>
            </a:ext>
          </a:extLst>
        </xdr:cNvPr>
        <xdr:cNvCxnSpPr/>
      </xdr:nvCxnSpPr>
      <xdr:spPr>
        <a:xfrm flipV="1">
          <a:off x="11534775" y="9546590"/>
          <a:ext cx="80962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150512</xdr:rowOff>
    </xdr:from>
    <xdr:ext cx="405111" cy="259045"/>
    <xdr:sp macro="" textlink="">
      <xdr:nvSpPr>
        <xdr:cNvPr id="464" name="n_1aveValue【学校施設】&#10;有形固定資産減価償却率">
          <a:extLst>
            <a:ext uri="{FF2B5EF4-FFF2-40B4-BE49-F238E27FC236}">
              <a16:creationId xmlns:a16="http://schemas.microsoft.com/office/drawing/2014/main" id="{29AF50C0-D302-42CE-96B8-F107552731C5}"/>
            </a:ext>
          </a:extLst>
        </xdr:cNvPr>
        <xdr:cNvSpPr txBox="1"/>
      </xdr:nvSpPr>
      <xdr:spPr>
        <a:xfrm>
          <a:off x="13745219" y="9875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169562</xdr:rowOff>
    </xdr:from>
    <xdr:ext cx="405111" cy="259045"/>
    <xdr:sp macro="" textlink="">
      <xdr:nvSpPr>
        <xdr:cNvPr id="465" name="n_2aveValue【学校施設】&#10;有形固定資産減価償却率">
          <a:extLst>
            <a:ext uri="{FF2B5EF4-FFF2-40B4-BE49-F238E27FC236}">
              <a16:creationId xmlns:a16="http://schemas.microsoft.com/office/drawing/2014/main" id="{E885A70C-2592-44D9-A779-285AD8878A34}"/>
            </a:ext>
          </a:extLst>
        </xdr:cNvPr>
        <xdr:cNvSpPr txBox="1"/>
      </xdr:nvSpPr>
      <xdr:spPr>
        <a:xfrm>
          <a:off x="12964169" y="988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142892</xdr:rowOff>
    </xdr:from>
    <xdr:ext cx="405111" cy="259045"/>
    <xdr:sp macro="" textlink="">
      <xdr:nvSpPr>
        <xdr:cNvPr id="466" name="n_3aveValue【学校施設】&#10;有形固定資産減価償却率">
          <a:extLst>
            <a:ext uri="{FF2B5EF4-FFF2-40B4-BE49-F238E27FC236}">
              <a16:creationId xmlns:a16="http://schemas.microsoft.com/office/drawing/2014/main" id="{01F32243-0346-4129-8C5F-E062E2840241}"/>
            </a:ext>
          </a:extLst>
        </xdr:cNvPr>
        <xdr:cNvSpPr txBox="1"/>
      </xdr:nvSpPr>
      <xdr:spPr>
        <a:xfrm>
          <a:off x="12164069"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99077</xdr:rowOff>
    </xdr:from>
    <xdr:ext cx="405111" cy="259045"/>
    <xdr:sp macro="" textlink="">
      <xdr:nvSpPr>
        <xdr:cNvPr id="467" name="n_4aveValue【学校施設】&#10;有形固定資産減価償却率">
          <a:extLst>
            <a:ext uri="{FF2B5EF4-FFF2-40B4-BE49-F238E27FC236}">
              <a16:creationId xmlns:a16="http://schemas.microsoft.com/office/drawing/2014/main" id="{B4069F30-A612-49FD-A595-EA063A705770}"/>
            </a:ext>
          </a:extLst>
        </xdr:cNvPr>
        <xdr:cNvSpPr txBox="1"/>
      </xdr:nvSpPr>
      <xdr:spPr>
        <a:xfrm>
          <a:off x="11354444" y="982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105427</xdr:rowOff>
    </xdr:from>
    <xdr:ext cx="405111" cy="259045"/>
    <xdr:sp macro="" textlink="">
      <xdr:nvSpPr>
        <xdr:cNvPr id="468" name="n_1mainValue【学校施設】&#10;有形固定資産減価償却率">
          <a:extLst>
            <a:ext uri="{FF2B5EF4-FFF2-40B4-BE49-F238E27FC236}">
              <a16:creationId xmlns:a16="http://schemas.microsoft.com/office/drawing/2014/main" id="{DF9605EF-90AD-41CF-935B-2C3BAF7AD5EE}"/>
            </a:ext>
          </a:extLst>
        </xdr:cNvPr>
        <xdr:cNvSpPr txBox="1"/>
      </xdr:nvSpPr>
      <xdr:spPr>
        <a:xfrm>
          <a:off x="13745219" y="9341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4462</xdr:rowOff>
    </xdr:from>
    <xdr:ext cx="405111" cy="259045"/>
    <xdr:sp macro="" textlink="">
      <xdr:nvSpPr>
        <xdr:cNvPr id="469" name="n_2mainValue【学校施設】&#10;有形固定資産減価償却率">
          <a:extLst>
            <a:ext uri="{FF2B5EF4-FFF2-40B4-BE49-F238E27FC236}">
              <a16:creationId xmlns:a16="http://schemas.microsoft.com/office/drawing/2014/main" id="{5DC925E8-FBB6-49EC-B15C-2461382F57FD}"/>
            </a:ext>
          </a:extLst>
        </xdr:cNvPr>
        <xdr:cNvSpPr txBox="1"/>
      </xdr:nvSpPr>
      <xdr:spPr>
        <a:xfrm>
          <a:off x="12964169" y="9246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44467</xdr:rowOff>
    </xdr:from>
    <xdr:ext cx="405111" cy="259045"/>
    <xdr:sp macro="" textlink="">
      <xdr:nvSpPr>
        <xdr:cNvPr id="470" name="n_3mainValue【学校施設】&#10;有形固定資産減価償却率">
          <a:extLst>
            <a:ext uri="{FF2B5EF4-FFF2-40B4-BE49-F238E27FC236}">
              <a16:creationId xmlns:a16="http://schemas.microsoft.com/office/drawing/2014/main" id="{8006433B-1BE9-4CE1-B7F4-C8DD9D0EA48C}"/>
            </a:ext>
          </a:extLst>
        </xdr:cNvPr>
        <xdr:cNvSpPr txBox="1"/>
      </xdr:nvSpPr>
      <xdr:spPr>
        <a:xfrm>
          <a:off x="12164069" y="9286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50182</xdr:rowOff>
    </xdr:from>
    <xdr:ext cx="405111" cy="259045"/>
    <xdr:sp macro="" textlink="">
      <xdr:nvSpPr>
        <xdr:cNvPr id="471" name="n_4mainValue【学校施設】&#10;有形固定資産減価償却率">
          <a:extLst>
            <a:ext uri="{FF2B5EF4-FFF2-40B4-BE49-F238E27FC236}">
              <a16:creationId xmlns:a16="http://schemas.microsoft.com/office/drawing/2014/main" id="{E5123B95-5C91-46BA-9E45-50ED78E6D88E}"/>
            </a:ext>
          </a:extLst>
        </xdr:cNvPr>
        <xdr:cNvSpPr txBox="1"/>
      </xdr:nvSpPr>
      <xdr:spPr>
        <a:xfrm>
          <a:off x="11354444" y="928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a:extLst>
            <a:ext uri="{FF2B5EF4-FFF2-40B4-BE49-F238E27FC236}">
              <a16:creationId xmlns:a16="http://schemas.microsoft.com/office/drawing/2014/main" id="{BD6D93E8-5E3C-47D8-825E-42C72D8DC209}"/>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06A7880C-6CBC-4180-9006-234629427844}"/>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a:extLst>
            <a:ext uri="{FF2B5EF4-FFF2-40B4-BE49-F238E27FC236}">
              <a16:creationId xmlns:a16="http://schemas.microsoft.com/office/drawing/2014/main" id="{1DEFD608-AAA3-4C6E-B86B-4A7843353A8C}"/>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C36D2BA6-CD3D-4871-82A0-EDC3A4D5C752}"/>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a:extLst>
            <a:ext uri="{FF2B5EF4-FFF2-40B4-BE49-F238E27FC236}">
              <a16:creationId xmlns:a16="http://schemas.microsoft.com/office/drawing/2014/main" id="{5B6DE536-FF87-4B37-B2CB-A8F4F0489FDA}"/>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5EB537EC-C770-427B-94AF-8B2407143AF1}"/>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a:extLst>
            <a:ext uri="{FF2B5EF4-FFF2-40B4-BE49-F238E27FC236}">
              <a16:creationId xmlns:a16="http://schemas.microsoft.com/office/drawing/2014/main" id="{AB844308-63E8-4351-B1BA-AC0F7D80DE48}"/>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a:extLst>
            <a:ext uri="{FF2B5EF4-FFF2-40B4-BE49-F238E27FC236}">
              <a16:creationId xmlns:a16="http://schemas.microsoft.com/office/drawing/2014/main" id="{D4F60AC8-469F-4EE9-9DB3-BA12271E0919}"/>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0" name="テキスト ボックス 479">
          <a:extLst>
            <a:ext uri="{FF2B5EF4-FFF2-40B4-BE49-F238E27FC236}">
              <a16:creationId xmlns:a16="http://schemas.microsoft.com/office/drawing/2014/main" id="{A3258A2B-DC5E-4A75-94A4-7DEFF3B1EF7F}"/>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a:extLst>
            <a:ext uri="{FF2B5EF4-FFF2-40B4-BE49-F238E27FC236}">
              <a16:creationId xmlns:a16="http://schemas.microsoft.com/office/drawing/2014/main" id="{9C0FC4FA-E5D7-4A2C-808F-6E56C1AFE3E5}"/>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82" name="直線コネクタ 481">
          <a:extLst>
            <a:ext uri="{FF2B5EF4-FFF2-40B4-BE49-F238E27FC236}">
              <a16:creationId xmlns:a16="http://schemas.microsoft.com/office/drawing/2014/main" id="{13951B8F-9BA2-42B1-895B-3C81197F1D4A}"/>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3" name="テキスト ボックス 482">
          <a:extLst>
            <a:ext uri="{FF2B5EF4-FFF2-40B4-BE49-F238E27FC236}">
              <a16:creationId xmlns:a16="http://schemas.microsoft.com/office/drawing/2014/main" id="{5BE60467-99DB-43AD-82B1-1AD8AF9BE8CB}"/>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4" name="直線コネクタ 483">
          <a:extLst>
            <a:ext uri="{FF2B5EF4-FFF2-40B4-BE49-F238E27FC236}">
              <a16:creationId xmlns:a16="http://schemas.microsoft.com/office/drawing/2014/main" id="{1BD0FC18-4454-4231-9825-2B86204B6FF7}"/>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5" name="テキスト ボックス 484">
          <a:extLst>
            <a:ext uri="{FF2B5EF4-FFF2-40B4-BE49-F238E27FC236}">
              <a16:creationId xmlns:a16="http://schemas.microsoft.com/office/drawing/2014/main" id="{BEF11987-6A68-4635-AEFF-A52618EFA589}"/>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6" name="直線コネクタ 485">
          <a:extLst>
            <a:ext uri="{FF2B5EF4-FFF2-40B4-BE49-F238E27FC236}">
              <a16:creationId xmlns:a16="http://schemas.microsoft.com/office/drawing/2014/main" id="{8F3C0009-59CC-46B4-A16A-28F9DC1492A4}"/>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7" name="テキスト ボックス 486">
          <a:extLst>
            <a:ext uri="{FF2B5EF4-FFF2-40B4-BE49-F238E27FC236}">
              <a16:creationId xmlns:a16="http://schemas.microsoft.com/office/drawing/2014/main" id="{B82031BD-A573-4321-B78D-004F14DCCAC4}"/>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8" name="直線コネクタ 487">
          <a:extLst>
            <a:ext uri="{FF2B5EF4-FFF2-40B4-BE49-F238E27FC236}">
              <a16:creationId xmlns:a16="http://schemas.microsoft.com/office/drawing/2014/main" id="{B0A01414-8776-4F23-9650-7BE086AC50B5}"/>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9" name="テキスト ボックス 488">
          <a:extLst>
            <a:ext uri="{FF2B5EF4-FFF2-40B4-BE49-F238E27FC236}">
              <a16:creationId xmlns:a16="http://schemas.microsoft.com/office/drawing/2014/main" id="{3D4AF96B-7D30-46CC-8839-2BCA65AF5710}"/>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90" name="直線コネクタ 489">
          <a:extLst>
            <a:ext uri="{FF2B5EF4-FFF2-40B4-BE49-F238E27FC236}">
              <a16:creationId xmlns:a16="http://schemas.microsoft.com/office/drawing/2014/main" id="{E596FD4D-94BE-4572-A465-F08BEDC71AB9}"/>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491" name="テキスト ボックス 490">
          <a:extLst>
            <a:ext uri="{FF2B5EF4-FFF2-40B4-BE49-F238E27FC236}">
              <a16:creationId xmlns:a16="http://schemas.microsoft.com/office/drawing/2014/main" id="{C6E05CB7-780F-47DE-8085-09083CA0A3AB}"/>
            </a:ext>
          </a:extLst>
        </xdr:cNvPr>
        <xdr:cNvSpPr txBox="1"/>
      </xdr:nvSpPr>
      <xdr:spPr>
        <a:xfrm>
          <a:off x="15985051" y="91278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2" name="直線コネクタ 491">
          <a:extLst>
            <a:ext uri="{FF2B5EF4-FFF2-40B4-BE49-F238E27FC236}">
              <a16:creationId xmlns:a16="http://schemas.microsoft.com/office/drawing/2014/main" id="{E4B56E4C-398A-4466-89A8-B2E8F1220766}"/>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493" name="テキスト ボックス 492">
          <a:extLst>
            <a:ext uri="{FF2B5EF4-FFF2-40B4-BE49-F238E27FC236}">
              <a16:creationId xmlns:a16="http://schemas.microsoft.com/office/drawing/2014/main" id="{C7947DBE-0C5F-465D-BAAC-E57ADD1C01D4}"/>
            </a:ext>
          </a:extLst>
        </xdr:cNvPr>
        <xdr:cNvSpPr txBox="1"/>
      </xdr:nvSpPr>
      <xdr:spPr>
        <a:xfrm>
          <a:off x="15985051" y="882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4" name="直線コネクタ 493">
          <a:extLst>
            <a:ext uri="{FF2B5EF4-FFF2-40B4-BE49-F238E27FC236}">
              <a16:creationId xmlns:a16="http://schemas.microsoft.com/office/drawing/2014/main" id="{ECAE0BBF-F9D1-4AD0-8C14-6010B9891E46}"/>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5" name="テキスト ボックス 494">
          <a:extLst>
            <a:ext uri="{FF2B5EF4-FFF2-40B4-BE49-F238E27FC236}">
              <a16:creationId xmlns:a16="http://schemas.microsoft.com/office/drawing/2014/main" id="{77E6E48E-C2C8-4875-B144-C01D2EFBB508}"/>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6" name="【学校施設】&#10;一人当たり面積グラフ枠">
          <a:extLst>
            <a:ext uri="{FF2B5EF4-FFF2-40B4-BE49-F238E27FC236}">
              <a16:creationId xmlns:a16="http://schemas.microsoft.com/office/drawing/2014/main" id="{01F6E15C-C366-4980-88FF-55320F3F824C}"/>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497" name="直線コネクタ 496">
          <a:extLst>
            <a:ext uri="{FF2B5EF4-FFF2-40B4-BE49-F238E27FC236}">
              <a16:creationId xmlns:a16="http://schemas.microsoft.com/office/drawing/2014/main" id="{1E36CBC0-60E8-43C3-9EFE-122AE462FAAB}"/>
            </a:ext>
          </a:extLst>
        </xdr:cNvPr>
        <xdr:cNvCxnSpPr/>
      </xdr:nvCxnSpPr>
      <xdr:spPr>
        <a:xfrm flipV="1">
          <a:off x="19954239" y="9150803"/>
          <a:ext cx="0" cy="1267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498" name="【学校施設】&#10;一人当たり面積最小値テキスト">
          <a:extLst>
            <a:ext uri="{FF2B5EF4-FFF2-40B4-BE49-F238E27FC236}">
              <a16:creationId xmlns:a16="http://schemas.microsoft.com/office/drawing/2014/main" id="{E6C414AF-8745-4E75-93AD-3E310F562394}"/>
            </a:ext>
          </a:extLst>
        </xdr:cNvPr>
        <xdr:cNvSpPr txBox="1"/>
      </xdr:nvSpPr>
      <xdr:spPr>
        <a:xfrm>
          <a:off x="19992975" y="1042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499" name="直線コネクタ 498">
          <a:extLst>
            <a:ext uri="{FF2B5EF4-FFF2-40B4-BE49-F238E27FC236}">
              <a16:creationId xmlns:a16="http://schemas.microsoft.com/office/drawing/2014/main" id="{90771F94-98FE-44C8-BB36-D7B98A8DBDFD}"/>
            </a:ext>
          </a:extLst>
        </xdr:cNvPr>
        <xdr:cNvCxnSpPr/>
      </xdr:nvCxnSpPr>
      <xdr:spPr>
        <a:xfrm>
          <a:off x="19878675" y="104178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500" name="【学校施設】&#10;一人当たり面積最大値テキスト">
          <a:extLst>
            <a:ext uri="{FF2B5EF4-FFF2-40B4-BE49-F238E27FC236}">
              <a16:creationId xmlns:a16="http://schemas.microsoft.com/office/drawing/2014/main" id="{B5F4C9B6-CB0B-4EB6-933D-5C4863C03CDC}"/>
            </a:ext>
          </a:extLst>
        </xdr:cNvPr>
        <xdr:cNvSpPr txBox="1"/>
      </xdr:nvSpPr>
      <xdr:spPr>
        <a:xfrm>
          <a:off x="19992975" y="8935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501" name="直線コネクタ 500">
          <a:extLst>
            <a:ext uri="{FF2B5EF4-FFF2-40B4-BE49-F238E27FC236}">
              <a16:creationId xmlns:a16="http://schemas.microsoft.com/office/drawing/2014/main" id="{326A2021-C7B6-4047-B9F7-4C597275F7C9}"/>
            </a:ext>
          </a:extLst>
        </xdr:cNvPr>
        <xdr:cNvCxnSpPr/>
      </xdr:nvCxnSpPr>
      <xdr:spPr>
        <a:xfrm>
          <a:off x="19878675" y="91508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150712</xdr:rowOff>
    </xdr:from>
    <xdr:ext cx="469744" cy="259045"/>
    <xdr:sp macro="" textlink="">
      <xdr:nvSpPr>
        <xdr:cNvPr id="502" name="【学校施設】&#10;一人当たり面積平均値テキスト">
          <a:extLst>
            <a:ext uri="{FF2B5EF4-FFF2-40B4-BE49-F238E27FC236}">
              <a16:creationId xmlns:a16="http://schemas.microsoft.com/office/drawing/2014/main" id="{51DC1549-06A4-48F3-B2D4-B0B82B4A83A7}"/>
            </a:ext>
          </a:extLst>
        </xdr:cNvPr>
        <xdr:cNvSpPr txBox="1"/>
      </xdr:nvSpPr>
      <xdr:spPr>
        <a:xfrm>
          <a:off x="19992975" y="9875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503" name="フローチャート: 判断 502">
          <a:extLst>
            <a:ext uri="{FF2B5EF4-FFF2-40B4-BE49-F238E27FC236}">
              <a16:creationId xmlns:a16="http://schemas.microsoft.com/office/drawing/2014/main" id="{056251CB-92C2-42E8-B311-009B287DA822}"/>
            </a:ext>
          </a:extLst>
        </xdr:cNvPr>
        <xdr:cNvSpPr/>
      </xdr:nvSpPr>
      <xdr:spPr>
        <a:xfrm>
          <a:off x="19897725" y="100116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504" name="フローチャート: 判断 503">
          <a:extLst>
            <a:ext uri="{FF2B5EF4-FFF2-40B4-BE49-F238E27FC236}">
              <a16:creationId xmlns:a16="http://schemas.microsoft.com/office/drawing/2014/main" id="{76B156FC-5929-41C2-A655-C0054BBF1C68}"/>
            </a:ext>
          </a:extLst>
        </xdr:cNvPr>
        <xdr:cNvSpPr/>
      </xdr:nvSpPr>
      <xdr:spPr>
        <a:xfrm>
          <a:off x="19154775" y="1004597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505" name="フローチャート: 判断 504">
          <a:extLst>
            <a:ext uri="{FF2B5EF4-FFF2-40B4-BE49-F238E27FC236}">
              <a16:creationId xmlns:a16="http://schemas.microsoft.com/office/drawing/2014/main" id="{AEAFD54B-2889-4930-A4E8-D6F63EEABB63}"/>
            </a:ext>
          </a:extLst>
        </xdr:cNvPr>
        <xdr:cNvSpPr/>
      </xdr:nvSpPr>
      <xdr:spPr>
        <a:xfrm>
          <a:off x="18345150" y="1009548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506" name="フローチャート: 判断 505">
          <a:extLst>
            <a:ext uri="{FF2B5EF4-FFF2-40B4-BE49-F238E27FC236}">
              <a16:creationId xmlns:a16="http://schemas.microsoft.com/office/drawing/2014/main" id="{6BD6D2C1-9CCF-4D48-BCC8-9EDA44E0D4CC}"/>
            </a:ext>
          </a:extLst>
        </xdr:cNvPr>
        <xdr:cNvSpPr/>
      </xdr:nvSpPr>
      <xdr:spPr>
        <a:xfrm>
          <a:off x="17554575" y="1011348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507" name="フローチャート: 判断 506">
          <a:extLst>
            <a:ext uri="{FF2B5EF4-FFF2-40B4-BE49-F238E27FC236}">
              <a16:creationId xmlns:a16="http://schemas.microsoft.com/office/drawing/2014/main" id="{B3ACBA63-1EE5-46CD-A5E1-05D413715197}"/>
            </a:ext>
          </a:extLst>
        </xdr:cNvPr>
        <xdr:cNvSpPr/>
      </xdr:nvSpPr>
      <xdr:spPr>
        <a:xfrm>
          <a:off x="16754475" y="100801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5F60DDCD-6E94-42BD-85B4-F653014324D9}"/>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6BD542AA-9A23-4FC3-B27A-8CB769FF420B}"/>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AE079B48-6AA8-4BE4-B1F5-74276AC28F9C}"/>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B3EE0BD7-ADFE-49F5-B855-C2E6CD176A39}"/>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8FC1133F-53BA-4CE4-ACB4-E6068E119A87}"/>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52070</xdr:rowOff>
    </xdr:from>
    <xdr:to>
      <xdr:col>116</xdr:col>
      <xdr:colOff>114300</xdr:colOff>
      <xdr:row>62</xdr:row>
      <xdr:rowOff>153670</xdr:rowOff>
    </xdr:to>
    <xdr:sp macro="" textlink="">
      <xdr:nvSpPr>
        <xdr:cNvPr id="513" name="楕円 512">
          <a:extLst>
            <a:ext uri="{FF2B5EF4-FFF2-40B4-BE49-F238E27FC236}">
              <a16:creationId xmlns:a16="http://schemas.microsoft.com/office/drawing/2014/main" id="{BC8A3B23-7BD3-4E87-BA3D-AE97FF829853}"/>
            </a:ext>
          </a:extLst>
        </xdr:cNvPr>
        <xdr:cNvSpPr/>
      </xdr:nvSpPr>
      <xdr:spPr>
        <a:xfrm>
          <a:off x="19897725" y="100977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30497</xdr:rowOff>
    </xdr:from>
    <xdr:ext cx="469744" cy="259045"/>
    <xdr:sp macro="" textlink="">
      <xdr:nvSpPr>
        <xdr:cNvPr id="514" name="【学校施設】&#10;一人当たり面積該当値テキスト">
          <a:extLst>
            <a:ext uri="{FF2B5EF4-FFF2-40B4-BE49-F238E27FC236}">
              <a16:creationId xmlns:a16="http://schemas.microsoft.com/office/drawing/2014/main" id="{645D6A4E-87D7-4CF9-9353-3F9A258224D5}"/>
            </a:ext>
          </a:extLst>
        </xdr:cNvPr>
        <xdr:cNvSpPr txBox="1"/>
      </xdr:nvSpPr>
      <xdr:spPr>
        <a:xfrm>
          <a:off x="19992975" y="1007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70358</xdr:rowOff>
    </xdr:from>
    <xdr:to>
      <xdr:col>112</xdr:col>
      <xdr:colOff>38100</xdr:colOff>
      <xdr:row>63</xdr:row>
      <xdr:rowOff>508</xdr:rowOff>
    </xdr:to>
    <xdr:sp macro="" textlink="">
      <xdr:nvSpPr>
        <xdr:cNvPr id="515" name="楕円 514">
          <a:extLst>
            <a:ext uri="{FF2B5EF4-FFF2-40B4-BE49-F238E27FC236}">
              <a16:creationId xmlns:a16="http://schemas.microsoft.com/office/drawing/2014/main" id="{E54E1766-4FDF-474E-B299-B0685DDE7F82}"/>
            </a:ext>
          </a:extLst>
        </xdr:cNvPr>
        <xdr:cNvSpPr/>
      </xdr:nvSpPr>
      <xdr:spPr>
        <a:xfrm>
          <a:off x="19154775" y="1011605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102870</xdr:rowOff>
    </xdr:from>
    <xdr:to>
      <xdr:col>116</xdr:col>
      <xdr:colOff>63500</xdr:colOff>
      <xdr:row>62</xdr:row>
      <xdr:rowOff>121158</xdr:rowOff>
    </xdr:to>
    <xdr:cxnSp macro="">
      <xdr:nvCxnSpPr>
        <xdr:cNvPr id="516" name="直線コネクタ 515">
          <a:extLst>
            <a:ext uri="{FF2B5EF4-FFF2-40B4-BE49-F238E27FC236}">
              <a16:creationId xmlns:a16="http://schemas.microsoft.com/office/drawing/2014/main" id="{925EEA2B-361F-4F99-871A-BEEE601154D1}"/>
            </a:ext>
          </a:extLst>
        </xdr:cNvPr>
        <xdr:cNvCxnSpPr/>
      </xdr:nvCxnSpPr>
      <xdr:spPr>
        <a:xfrm flipV="1">
          <a:off x="19202400" y="10154920"/>
          <a:ext cx="75247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149933</xdr:rowOff>
    </xdr:from>
    <xdr:to>
      <xdr:col>107</xdr:col>
      <xdr:colOff>101600</xdr:colOff>
      <xdr:row>62</xdr:row>
      <xdr:rowOff>80083</xdr:rowOff>
    </xdr:to>
    <xdr:sp macro="" textlink="">
      <xdr:nvSpPr>
        <xdr:cNvPr id="517" name="楕円 516">
          <a:extLst>
            <a:ext uri="{FF2B5EF4-FFF2-40B4-BE49-F238E27FC236}">
              <a16:creationId xmlns:a16="http://schemas.microsoft.com/office/drawing/2014/main" id="{4EC0B18D-EDC9-4E67-8DAC-ABF1E01A4B27}"/>
            </a:ext>
          </a:extLst>
        </xdr:cNvPr>
        <xdr:cNvSpPr/>
      </xdr:nvSpPr>
      <xdr:spPr>
        <a:xfrm>
          <a:off x="18345150" y="1003688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29283</xdr:rowOff>
    </xdr:from>
    <xdr:to>
      <xdr:col>111</xdr:col>
      <xdr:colOff>177800</xdr:colOff>
      <xdr:row>62</xdr:row>
      <xdr:rowOff>121158</xdr:rowOff>
    </xdr:to>
    <xdr:cxnSp macro="">
      <xdr:nvCxnSpPr>
        <xdr:cNvPr id="518" name="直線コネクタ 517">
          <a:extLst>
            <a:ext uri="{FF2B5EF4-FFF2-40B4-BE49-F238E27FC236}">
              <a16:creationId xmlns:a16="http://schemas.microsoft.com/office/drawing/2014/main" id="{B4DF242E-6DC4-4C2E-BD1A-FE9E64436D02}"/>
            </a:ext>
          </a:extLst>
        </xdr:cNvPr>
        <xdr:cNvCxnSpPr/>
      </xdr:nvCxnSpPr>
      <xdr:spPr>
        <a:xfrm>
          <a:off x="18392775" y="10074983"/>
          <a:ext cx="809625" cy="98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128270</xdr:rowOff>
    </xdr:from>
    <xdr:to>
      <xdr:col>102</xdr:col>
      <xdr:colOff>165100</xdr:colOff>
      <xdr:row>62</xdr:row>
      <xdr:rowOff>58420</xdr:rowOff>
    </xdr:to>
    <xdr:sp macro="" textlink="">
      <xdr:nvSpPr>
        <xdr:cNvPr id="519" name="楕円 518">
          <a:extLst>
            <a:ext uri="{FF2B5EF4-FFF2-40B4-BE49-F238E27FC236}">
              <a16:creationId xmlns:a16="http://schemas.microsoft.com/office/drawing/2014/main" id="{DAFADA12-3CF4-45F6-BAF6-96E80FD33E5D}"/>
            </a:ext>
          </a:extLst>
        </xdr:cNvPr>
        <xdr:cNvSpPr/>
      </xdr:nvSpPr>
      <xdr:spPr>
        <a:xfrm>
          <a:off x="17554575" y="100120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7620</xdr:rowOff>
    </xdr:from>
    <xdr:to>
      <xdr:col>107</xdr:col>
      <xdr:colOff>50800</xdr:colOff>
      <xdr:row>62</xdr:row>
      <xdr:rowOff>29283</xdr:rowOff>
    </xdr:to>
    <xdr:cxnSp macro="">
      <xdr:nvCxnSpPr>
        <xdr:cNvPr id="520" name="直線コネクタ 519">
          <a:extLst>
            <a:ext uri="{FF2B5EF4-FFF2-40B4-BE49-F238E27FC236}">
              <a16:creationId xmlns:a16="http://schemas.microsoft.com/office/drawing/2014/main" id="{A4E7F79E-1413-4A1B-8968-7AA451D520FD}"/>
            </a:ext>
          </a:extLst>
        </xdr:cNvPr>
        <xdr:cNvCxnSpPr/>
      </xdr:nvCxnSpPr>
      <xdr:spPr>
        <a:xfrm>
          <a:off x="17602200" y="10059670"/>
          <a:ext cx="790575" cy="1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145252</xdr:rowOff>
    </xdr:from>
    <xdr:to>
      <xdr:col>98</xdr:col>
      <xdr:colOff>38100</xdr:colOff>
      <xdr:row>62</xdr:row>
      <xdr:rowOff>75402</xdr:rowOff>
    </xdr:to>
    <xdr:sp macro="" textlink="">
      <xdr:nvSpPr>
        <xdr:cNvPr id="521" name="楕円 520">
          <a:extLst>
            <a:ext uri="{FF2B5EF4-FFF2-40B4-BE49-F238E27FC236}">
              <a16:creationId xmlns:a16="http://schemas.microsoft.com/office/drawing/2014/main" id="{3E19816C-B556-417D-8F79-EBB80F4742AA}"/>
            </a:ext>
          </a:extLst>
        </xdr:cNvPr>
        <xdr:cNvSpPr/>
      </xdr:nvSpPr>
      <xdr:spPr>
        <a:xfrm>
          <a:off x="16754475" y="1002902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7620</xdr:rowOff>
    </xdr:from>
    <xdr:to>
      <xdr:col>102</xdr:col>
      <xdr:colOff>114300</xdr:colOff>
      <xdr:row>62</xdr:row>
      <xdr:rowOff>24602</xdr:rowOff>
    </xdr:to>
    <xdr:cxnSp macro="">
      <xdr:nvCxnSpPr>
        <xdr:cNvPr id="522" name="直線コネクタ 521">
          <a:extLst>
            <a:ext uri="{FF2B5EF4-FFF2-40B4-BE49-F238E27FC236}">
              <a16:creationId xmlns:a16="http://schemas.microsoft.com/office/drawing/2014/main" id="{4BEB95DD-DF67-402E-80FD-6E1B1B3B78A1}"/>
            </a:ext>
          </a:extLst>
        </xdr:cNvPr>
        <xdr:cNvCxnSpPr/>
      </xdr:nvCxnSpPr>
      <xdr:spPr>
        <a:xfrm flipV="1">
          <a:off x="16802100" y="10059670"/>
          <a:ext cx="8001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115224</xdr:rowOff>
    </xdr:from>
    <xdr:ext cx="469744" cy="259045"/>
    <xdr:sp macro="" textlink="">
      <xdr:nvSpPr>
        <xdr:cNvPr id="523" name="n_1aveValue【学校施設】&#10;一人当たり面積">
          <a:extLst>
            <a:ext uri="{FF2B5EF4-FFF2-40B4-BE49-F238E27FC236}">
              <a16:creationId xmlns:a16="http://schemas.microsoft.com/office/drawing/2014/main" id="{640EF0D0-C3D3-4D82-B6D9-D6E0219E7C6D}"/>
            </a:ext>
          </a:extLst>
        </xdr:cNvPr>
        <xdr:cNvSpPr txBox="1"/>
      </xdr:nvSpPr>
      <xdr:spPr>
        <a:xfrm>
          <a:off x="18983402" y="984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142511</xdr:rowOff>
    </xdr:from>
    <xdr:ext cx="469744" cy="259045"/>
    <xdr:sp macro="" textlink="">
      <xdr:nvSpPr>
        <xdr:cNvPr id="524" name="n_2aveValue【学校施設】&#10;一人当たり面積">
          <a:extLst>
            <a:ext uri="{FF2B5EF4-FFF2-40B4-BE49-F238E27FC236}">
              <a16:creationId xmlns:a16="http://schemas.microsoft.com/office/drawing/2014/main" id="{B2C943DB-F5DE-4925-B6C4-23442A600BB7}"/>
            </a:ext>
          </a:extLst>
        </xdr:cNvPr>
        <xdr:cNvSpPr txBox="1"/>
      </xdr:nvSpPr>
      <xdr:spPr>
        <a:xfrm>
          <a:off x="18183302" y="10194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154159</xdr:rowOff>
    </xdr:from>
    <xdr:ext cx="469744" cy="259045"/>
    <xdr:sp macro="" textlink="">
      <xdr:nvSpPr>
        <xdr:cNvPr id="525" name="n_3aveValue【学校施設】&#10;一人当たり面積">
          <a:extLst>
            <a:ext uri="{FF2B5EF4-FFF2-40B4-BE49-F238E27FC236}">
              <a16:creationId xmlns:a16="http://schemas.microsoft.com/office/drawing/2014/main" id="{10E6366C-A10F-45A8-BAD0-D51207169226}"/>
            </a:ext>
          </a:extLst>
        </xdr:cNvPr>
        <xdr:cNvSpPr txBox="1"/>
      </xdr:nvSpPr>
      <xdr:spPr>
        <a:xfrm>
          <a:off x="17383202" y="1020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127162</xdr:rowOff>
    </xdr:from>
    <xdr:ext cx="469744" cy="259045"/>
    <xdr:sp macro="" textlink="">
      <xdr:nvSpPr>
        <xdr:cNvPr id="526" name="n_4aveValue【学校施設】&#10;一人当たり面積">
          <a:extLst>
            <a:ext uri="{FF2B5EF4-FFF2-40B4-BE49-F238E27FC236}">
              <a16:creationId xmlns:a16="http://schemas.microsoft.com/office/drawing/2014/main" id="{138A0425-28BB-4E54-9214-E1CBD6A03AF7}"/>
            </a:ext>
          </a:extLst>
        </xdr:cNvPr>
        <xdr:cNvSpPr txBox="1"/>
      </xdr:nvSpPr>
      <xdr:spPr>
        <a:xfrm>
          <a:off x="16592627" y="1017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163085</xdr:rowOff>
    </xdr:from>
    <xdr:ext cx="469744" cy="259045"/>
    <xdr:sp macro="" textlink="">
      <xdr:nvSpPr>
        <xdr:cNvPr id="527" name="n_1mainValue【学校施設】&#10;一人当たり面積">
          <a:extLst>
            <a:ext uri="{FF2B5EF4-FFF2-40B4-BE49-F238E27FC236}">
              <a16:creationId xmlns:a16="http://schemas.microsoft.com/office/drawing/2014/main" id="{7E7A8B4A-5C91-4B7F-8A00-1E2430D82D0D}"/>
            </a:ext>
          </a:extLst>
        </xdr:cNvPr>
        <xdr:cNvSpPr txBox="1"/>
      </xdr:nvSpPr>
      <xdr:spPr>
        <a:xfrm>
          <a:off x="18983402" y="10208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96610</xdr:rowOff>
    </xdr:from>
    <xdr:ext cx="469744" cy="259045"/>
    <xdr:sp macro="" textlink="">
      <xdr:nvSpPr>
        <xdr:cNvPr id="528" name="n_2mainValue【学校施設】&#10;一人当たり面積">
          <a:extLst>
            <a:ext uri="{FF2B5EF4-FFF2-40B4-BE49-F238E27FC236}">
              <a16:creationId xmlns:a16="http://schemas.microsoft.com/office/drawing/2014/main" id="{CDF4808B-8A18-4525-B4F1-3F9BF6012A1E}"/>
            </a:ext>
          </a:extLst>
        </xdr:cNvPr>
        <xdr:cNvSpPr txBox="1"/>
      </xdr:nvSpPr>
      <xdr:spPr>
        <a:xfrm>
          <a:off x="18183302" y="982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74947</xdr:rowOff>
    </xdr:from>
    <xdr:ext cx="469744" cy="259045"/>
    <xdr:sp macro="" textlink="">
      <xdr:nvSpPr>
        <xdr:cNvPr id="529" name="n_3mainValue【学校施設】&#10;一人当たり面積">
          <a:extLst>
            <a:ext uri="{FF2B5EF4-FFF2-40B4-BE49-F238E27FC236}">
              <a16:creationId xmlns:a16="http://schemas.microsoft.com/office/drawing/2014/main" id="{4882BC2E-0017-4976-8050-2FEA237E27FE}"/>
            </a:ext>
          </a:extLst>
        </xdr:cNvPr>
        <xdr:cNvSpPr txBox="1"/>
      </xdr:nvSpPr>
      <xdr:spPr>
        <a:xfrm>
          <a:off x="17383202" y="979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91929</xdr:rowOff>
    </xdr:from>
    <xdr:ext cx="469744" cy="259045"/>
    <xdr:sp macro="" textlink="">
      <xdr:nvSpPr>
        <xdr:cNvPr id="530" name="n_4mainValue【学校施設】&#10;一人当たり面積">
          <a:extLst>
            <a:ext uri="{FF2B5EF4-FFF2-40B4-BE49-F238E27FC236}">
              <a16:creationId xmlns:a16="http://schemas.microsoft.com/office/drawing/2014/main" id="{4122A972-F455-49D8-B982-5590EE15E78B}"/>
            </a:ext>
          </a:extLst>
        </xdr:cNvPr>
        <xdr:cNvSpPr txBox="1"/>
      </xdr:nvSpPr>
      <xdr:spPr>
        <a:xfrm>
          <a:off x="16592627" y="9813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a:extLst>
            <a:ext uri="{FF2B5EF4-FFF2-40B4-BE49-F238E27FC236}">
              <a16:creationId xmlns:a16="http://schemas.microsoft.com/office/drawing/2014/main" id="{94A2D41A-BDCE-4B07-8B04-04CD1F8773A3}"/>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a:extLst>
            <a:ext uri="{FF2B5EF4-FFF2-40B4-BE49-F238E27FC236}">
              <a16:creationId xmlns:a16="http://schemas.microsoft.com/office/drawing/2014/main" id="{5FD3E5E0-7198-46CA-88FD-9DA21FBAA44D}"/>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a:extLst>
            <a:ext uri="{FF2B5EF4-FFF2-40B4-BE49-F238E27FC236}">
              <a16:creationId xmlns:a16="http://schemas.microsoft.com/office/drawing/2014/main" id="{1B3EFF5D-DF7E-4A2B-8BCC-CDCE89310A36}"/>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a:extLst>
            <a:ext uri="{FF2B5EF4-FFF2-40B4-BE49-F238E27FC236}">
              <a16:creationId xmlns:a16="http://schemas.microsoft.com/office/drawing/2014/main" id="{21C4B1FD-1201-48B9-AC8E-FC44443413B0}"/>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a:extLst>
            <a:ext uri="{FF2B5EF4-FFF2-40B4-BE49-F238E27FC236}">
              <a16:creationId xmlns:a16="http://schemas.microsoft.com/office/drawing/2014/main" id="{F0433AC3-38F6-4C8A-870C-5DDD9938260A}"/>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a:extLst>
            <a:ext uri="{FF2B5EF4-FFF2-40B4-BE49-F238E27FC236}">
              <a16:creationId xmlns:a16="http://schemas.microsoft.com/office/drawing/2014/main" id="{A1245677-70B8-4FB1-A708-3D54238068F8}"/>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a:extLst>
            <a:ext uri="{FF2B5EF4-FFF2-40B4-BE49-F238E27FC236}">
              <a16:creationId xmlns:a16="http://schemas.microsoft.com/office/drawing/2014/main" id="{3AFB6F2F-A368-496C-A01E-2D55ADB9E87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a:extLst>
            <a:ext uri="{FF2B5EF4-FFF2-40B4-BE49-F238E27FC236}">
              <a16:creationId xmlns:a16="http://schemas.microsoft.com/office/drawing/2014/main" id="{F569BCA0-9668-49CA-9250-666C8BEFA3C6}"/>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9" name="正方形/長方形 538">
          <a:extLst>
            <a:ext uri="{FF2B5EF4-FFF2-40B4-BE49-F238E27FC236}">
              <a16:creationId xmlns:a16="http://schemas.microsoft.com/office/drawing/2014/main" id="{A1F5D9F8-0171-438B-B687-59B6B11FB33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40" name="正方形/長方形 539">
          <a:extLst>
            <a:ext uri="{FF2B5EF4-FFF2-40B4-BE49-F238E27FC236}">
              <a16:creationId xmlns:a16="http://schemas.microsoft.com/office/drawing/2014/main" id="{2ED72D29-E5EF-4F13-B772-4EFB8FB25905}"/>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1" name="正方形/長方形 540">
          <a:extLst>
            <a:ext uri="{FF2B5EF4-FFF2-40B4-BE49-F238E27FC236}">
              <a16:creationId xmlns:a16="http://schemas.microsoft.com/office/drawing/2014/main" id="{35DF3A97-1211-410D-8F9C-6141C2D7438E}"/>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2" name="正方形/長方形 541">
          <a:extLst>
            <a:ext uri="{FF2B5EF4-FFF2-40B4-BE49-F238E27FC236}">
              <a16:creationId xmlns:a16="http://schemas.microsoft.com/office/drawing/2014/main" id="{A13062B0-7638-4CFE-9F7F-7C3266536185}"/>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3" name="正方形/長方形 542">
          <a:extLst>
            <a:ext uri="{FF2B5EF4-FFF2-40B4-BE49-F238E27FC236}">
              <a16:creationId xmlns:a16="http://schemas.microsoft.com/office/drawing/2014/main" id="{2546BA12-ED58-421E-85BB-B2137847E130}"/>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4" name="正方形/長方形 543">
          <a:extLst>
            <a:ext uri="{FF2B5EF4-FFF2-40B4-BE49-F238E27FC236}">
              <a16:creationId xmlns:a16="http://schemas.microsoft.com/office/drawing/2014/main" id="{5C68907B-636E-4F58-A4A2-8D226701FF2E}"/>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5" name="正方形/長方形 544">
          <a:extLst>
            <a:ext uri="{FF2B5EF4-FFF2-40B4-BE49-F238E27FC236}">
              <a16:creationId xmlns:a16="http://schemas.microsoft.com/office/drawing/2014/main" id="{089D11FC-6200-46B5-AA1B-41DC250986A5}"/>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6" name="正方形/長方形 545">
          <a:extLst>
            <a:ext uri="{FF2B5EF4-FFF2-40B4-BE49-F238E27FC236}">
              <a16:creationId xmlns:a16="http://schemas.microsoft.com/office/drawing/2014/main" id="{DA3B7B54-3DFB-4FD8-BE1A-32E74C8D1EED}"/>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7" name="正方形/長方形 546">
          <a:extLst>
            <a:ext uri="{FF2B5EF4-FFF2-40B4-BE49-F238E27FC236}">
              <a16:creationId xmlns:a16="http://schemas.microsoft.com/office/drawing/2014/main" id="{4DE54E49-41D2-443A-A8AB-8C637EEF471A}"/>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8" name="正方形/長方形 547">
          <a:extLst>
            <a:ext uri="{FF2B5EF4-FFF2-40B4-BE49-F238E27FC236}">
              <a16:creationId xmlns:a16="http://schemas.microsoft.com/office/drawing/2014/main" id="{B600FF7E-F626-478A-9610-1A8AA065D5BB}"/>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9" name="正方形/長方形 548">
          <a:extLst>
            <a:ext uri="{FF2B5EF4-FFF2-40B4-BE49-F238E27FC236}">
              <a16:creationId xmlns:a16="http://schemas.microsoft.com/office/drawing/2014/main" id="{60B07F40-930B-4C6D-AA5D-67EAF56849BB}"/>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0" name="正方形/長方形 549">
          <a:extLst>
            <a:ext uri="{FF2B5EF4-FFF2-40B4-BE49-F238E27FC236}">
              <a16:creationId xmlns:a16="http://schemas.microsoft.com/office/drawing/2014/main" id="{9D8D5671-B023-4839-893B-06842A879BD1}"/>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1" name="正方形/長方形 550">
          <a:extLst>
            <a:ext uri="{FF2B5EF4-FFF2-40B4-BE49-F238E27FC236}">
              <a16:creationId xmlns:a16="http://schemas.microsoft.com/office/drawing/2014/main" id="{4C380931-5EFF-43D3-B532-46CFB47D184E}"/>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2" name="正方形/長方形 551">
          <a:extLst>
            <a:ext uri="{FF2B5EF4-FFF2-40B4-BE49-F238E27FC236}">
              <a16:creationId xmlns:a16="http://schemas.microsoft.com/office/drawing/2014/main" id="{04DDEC9D-067A-4078-B909-2DCECBB9FECE}"/>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3" name="正方形/長方形 552">
          <a:extLst>
            <a:ext uri="{FF2B5EF4-FFF2-40B4-BE49-F238E27FC236}">
              <a16:creationId xmlns:a16="http://schemas.microsoft.com/office/drawing/2014/main" id="{52968C8B-ED92-4683-A5C7-7D6A48449CDD}"/>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4" name="正方形/長方形 553">
          <a:extLst>
            <a:ext uri="{FF2B5EF4-FFF2-40B4-BE49-F238E27FC236}">
              <a16:creationId xmlns:a16="http://schemas.microsoft.com/office/drawing/2014/main" id="{E659D750-9A29-472D-8E8F-32A79EFBC36E}"/>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5" name="テキスト ボックス 554">
          <a:extLst>
            <a:ext uri="{FF2B5EF4-FFF2-40B4-BE49-F238E27FC236}">
              <a16:creationId xmlns:a16="http://schemas.microsoft.com/office/drawing/2014/main" id="{309D8FA2-0F74-43BE-92B9-AAEA9F8CD057}"/>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6" name="直線コネクタ 555">
          <a:extLst>
            <a:ext uri="{FF2B5EF4-FFF2-40B4-BE49-F238E27FC236}">
              <a16:creationId xmlns:a16="http://schemas.microsoft.com/office/drawing/2014/main" id="{19A6DF3D-955F-47F3-B774-43EB53915960}"/>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7" name="テキスト ボックス 556">
          <a:extLst>
            <a:ext uri="{FF2B5EF4-FFF2-40B4-BE49-F238E27FC236}">
              <a16:creationId xmlns:a16="http://schemas.microsoft.com/office/drawing/2014/main" id="{AA15953C-FBB6-40CC-83F7-9F722D786F2E}"/>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8" name="直線コネクタ 557">
          <a:extLst>
            <a:ext uri="{FF2B5EF4-FFF2-40B4-BE49-F238E27FC236}">
              <a16:creationId xmlns:a16="http://schemas.microsoft.com/office/drawing/2014/main" id="{9C93C984-6670-42DE-B206-CC50D89D6BB0}"/>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9" name="テキスト ボックス 558">
          <a:extLst>
            <a:ext uri="{FF2B5EF4-FFF2-40B4-BE49-F238E27FC236}">
              <a16:creationId xmlns:a16="http://schemas.microsoft.com/office/drawing/2014/main" id="{724FE7A7-C3E5-4EDB-B86B-9E2684B9421E}"/>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60" name="直線コネクタ 559">
          <a:extLst>
            <a:ext uri="{FF2B5EF4-FFF2-40B4-BE49-F238E27FC236}">
              <a16:creationId xmlns:a16="http://schemas.microsoft.com/office/drawing/2014/main" id="{D69637ED-D8C3-4280-B62E-46831701894A}"/>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61" name="テキスト ボックス 560">
          <a:extLst>
            <a:ext uri="{FF2B5EF4-FFF2-40B4-BE49-F238E27FC236}">
              <a16:creationId xmlns:a16="http://schemas.microsoft.com/office/drawing/2014/main" id="{F7957EEF-1DCD-423B-9F95-D24752F9E752}"/>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2" name="直線コネクタ 561">
          <a:extLst>
            <a:ext uri="{FF2B5EF4-FFF2-40B4-BE49-F238E27FC236}">
              <a16:creationId xmlns:a16="http://schemas.microsoft.com/office/drawing/2014/main" id="{9AC08ECF-95D4-4762-B2CD-A2E6D54D0A87}"/>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3" name="テキスト ボックス 562">
          <a:extLst>
            <a:ext uri="{FF2B5EF4-FFF2-40B4-BE49-F238E27FC236}">
              <a16:creationId xmlns:a16="http://schemas.microsoft.com/office/drawing/2014/main" id="{99C9B898-CD83-4DC6-BA8A-74D60A1A2D75}"/>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4" name="直線コネクタ 563">
          <a:extLst>
            <a:ext uri="{FF2B5EF4-FFF2-40B4-BE49-F238E27FC236}">
              <a16:creationId xmlns:a16="http://schemas.microsoft.com/office/drawing/2014/main" id="{78ED1165-D5C9-440B-89BC-5AE36C969F7B}"/>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5" name="テキスト ボックス 564">
          <a:extLst>
            <a:ext uri="{FF2B5EF4-FFF2-40B4-BE49-F238E27FC236}">
              <a16:creationId xmlns:a16="http://schemas.microsoft.com/office/drawing/2014/main" id="{6254BC8E-A80A-445F-A860-F4D7565A1CA9}"/>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6" name="直線コネクタ 565">
          <a:extLst>
            <a:ext uri="{FF2B5EF4-FFF2-40B4-BE49-F238E27FC236}">
              <a16:creationId xmlns:a16="http://schemas.microsoft.com/office/drawing/2014/main" id="{25CF6A68-79AF-448D-99C9-CFC6449F116B}"/>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7" name="テキスト ボックス 566">
          <a:extLst>
            <a:ext uri="{FF2B5EF4-FFF2-40B4-BE49-F238E27FC236}">
              <a16:creationId xmlns:a16="http://schemas.microsoft.com/office/drawing/2014/main" id="{283F8404-5DD1-4DFA-8C28-93B58B9F1AB5}"/>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8" name="直線コネクタ 567">
          <a:extLst>
            <a:ext uri="{FF2B5EF4-FFF2-40B4-BE49-F238E27FC236}">
              <a16:creationId xmlns:a16="http://schemas.microsoft.com/office/drawing/2014/main" id="{BAAEADA8-D17A-484F-AE06-06CFCE740567}"/>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9" name="テキスト ボックス 568">
          <a:extLst>
            <a:ext uri="{FF2B5EF4-FFF2-40B4-BE49-F238E27FC236}">
              <a16:creationId xmlns:a16="http://schemas.microsoft.com/office/drawing/2014/main" id="{971A17C1-48ED-416E-9106-29F3E38E3D9C}"/>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70" name="直線コネクタ 569">
          <a:extLst>
            <a:ext uri="{FF2B5EF4-FFF2-40B4-BE49-F238E27FC236}">
              <a16:creationId xmlns:a16="http://schemas.microsoft.com/office/drawing/2014/main" id="{1239A55E-C918-49C8-B85B-8ABFF676E513}"/>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71" name="【公民館】&#10;有形固定資産減価償却率グラフ枠">
          <a:extLst>
            <a:ext uri="{FF2B5EF4-FFF2-40B4-BE49-F238E27FC236}">
              <a16:creationId xmlns:a16="http://schemas.microsoft.com/office/drawing/2014/main" id="{183934BA-5662-45E2-82BE-2D4541BA3EE0}"/>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107224</xdr:rowOff>
    </xdr:from>
    <xdr:to>
      <xdr:col>85</xdr:col>
      <xdr:colOff>126364</xdr:colOff>
      <xdr:row>109</xdr:row>
      <xdr:rowOff>35379</xdr:rowOff>
    </xdr:to>
    <xdr:cxnSp macro="">
      <xdr:nvCxnSpPr>
        <xdr:cNvPr id="572" name="直線コネクタ 571">
          <a:extLst>
            <a:ext uri="{FF2B5EF4-FFF2-40B4-BE49-F238E27FC236}">
              <a16:creationId xmlns:a16="http://schemas.microsoft.com/office/drawing/2014/main" id="{895006C4-1439-4205-BCD4-C8379BFE9AC0}"/>
            </a:ext>
          </a:extLst>
        </xdr:cNvPr>
        <xdr:cNvCxnSpPr/>
      </xdr:nvCxnSpPr>
      <xdr:spPr>
        <a:xfrm flipV="1">
          <a:off x="14696439" y="16391799"/>
          <a:ext cx="0" cy="1474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3" name="【公民館】&#10;有形固定資産減価償却率最小値テキスト">
          <a:extLst>
            <a:ext uri="{FF2B5EF4-FFF2-40B4-BE49-F238E27FC236}">
              <a16:creationId xmlns:a16="http://schemas.microsoft.com/office/drawing/2014/main" id="{8D939108-389D-4EAD-B79C-A66C1B20979F}"/>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4" name="直線コネクタ 573">
          <a:extLst>
            <a:ext uri="{FF2B5EF4-FFF2-40B4-BE49-F238E27FC236}">
              <a16:creationId xmlns:a16="http://schemas.microsoft.com/office/drawing/2014/main" id="{919676D3-EE67-4D86-9DC5-2B0E8CEDD92B}"/>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53901</xdr:rowOff>
    </xdr:from>
    <xdr:ext cx="340478" cy="259045"/>
    <xdr:sp macro="" textlink="">
      <xdr:nvSpPr>
        <xdr:cNvPr id="575" name="【公民館】&#10;有形固定資産減価償却率最大値テキスト">
          <a:extLst>
            <a:ext uri="{FF2B5EF4-FFF2-40B4-BE49-F238E27FC236}">
              <a16:creationId xmlns:a16="http://schemas.microsoft.com/office/drawing/2014/main" id="{C59FF7B9-78CF-4D5C-9AAD-8432956DC3C9}"/>
            </a:ext>
          </a:extLst>
        </xdr:cNvPr>
        <xdr:cNvSpPr txBox="1"/>
      </xdr:nvSpPr>
      <xdr:spPr>
        <a:xfrm>
          <a:off x="14735175" y="161670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107224</xdr:rowOff>
    </xdr:from>
    <xdr:to>
      <xdr:col>86</xdr:col>
      <xdr:colOff>25400</xdr:colOff>
      <xdr:row>100</xdr:row>
      <xdr:rowOff>107224</xdr:rowOff>
    </xdr:to>
    <xdr:cxnSp macro="">
      <xdr:nvCxnSpPr>
        <xdr:cNvPr id="576" name="直線コネクタ 575">
          <a:extLst>
            <a:ext uri="{FF2B5EF4-FFF2-40B4-BE49-F238E27FC236}">
              <a16:creationId xmlns:a16="http://schemas.microsoft.com/office/drawing/2014/main" id="{C5515176-9FAA-4845-BA86-FD0DCB3CE41A}"/>
            </a:ext>
          </a:extLst>
        </xdr:cNvPr>
        <xdr:cNvCxnSpPr/>
      </xdr:nvCxnSpPr>
      <xdr:spPr>
        <a:xfrm>
          <a:off x="14611350" y="163917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85833</xdr:rowOff>
    </xdr:from>
    <xdr:ext cx="405111" cy="259045"/>
    <xdr:sp macro="" textlink="">
      <xdr:nvSpPr>
        <xdr:cNvPr id="577" name="【公民館】&#10;有形固定資産減価償却率平均値テキスト">
          <a:extLst>
            <a:ext uri="{FF2B5EF4-FFF2-40B4-BE49-F238E27FC236}">
              <a16:creationId xmlns:a16="http://schemas.microsoft.com/office/drawing/2014/main" id="{DAFD44D3-EC27-4121-8938-B1CD83AE5730}"/>
            </a:ext>
          </a:extLst>
        </xdr:cNvPr>
        <xdr:cNvSpPr txBox="1"/>
      </xdr:nvSpPr>
      <xdr:spPr>
        <a:xfrm>
          <a:off x="14735175" y="172276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578" name="フローチャート: 判断 577">
          <a:extLst>
            <a:ext uri="{FF2B5EF4-FFF2-40B4-BE49-F238E27FC236}">
              <a16:creationId xmlns:a16="http://schemas.microsoft.com/office/drawing/2014/main" id="{284726D2-67A2-4097-B5A0-1C397C2C5DD4}"/>
            </a:ext>
          </a:extLst>
        </xdr:cNvPr>
        <xdr:cNvSpPr/>
      </xdr:nvSpPr>
      <xdr:spPr>
        <a:xfrm>
          <a:off x="14649450" y="1738258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40095</xdr:rowOff>
    </xdr:from>
    <xdr:to>
      <xdr:col>81</xdr:col>
      <xdr:colOff>101600</xdr:colOff>
      <xdr:row>106</xdr:row>
      <xdr:rowOff>141695</xdr:rowOff>
    </xdr:to>
    <xdr:sp macro="" textlink="">
      <xdr:nvSpPr>
        <xdr:cNvPr id="579" name="フローチャート: 判断 578">
          <a:extLst>
            <a:ext uri="{FF2B5EF4-FFF2-40B4-BE49-F238E27FC236}">
              <a16:creationId xmlns:a16="http://schemas.microsoft.com/office/drawing/2014/main" id="{4DEA5B1E-0DAE-4746-A22C-650657E408F3}"/>
            </a:ext>
          </a:extLst>
        </xdr:cNvPr>
        <xdr:cNvSpPr/>
      </xdr:nvSpPr>
      <xdr:spPr>
        <a:xfrm>
          <a:off x="13887450" y="173565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580" name="フローチャート: 判断 579">
          <a:extLst>
            <a:ext uri="{FF2B5EF4-FFF2-40B4-BE49-F238E27FC236}">
              <a16:creationId xmlns:a16="http://schemas.microsoft.com/office/drawing/2014/main" id="{2C13EFEF-D63F-4A24-A708-F8C7D09E7CCA}"/>
            </a:ext>
          </a:extLst>
        </xdr:cNvPr>
        <xdr:cNvSpPr/>
      </xdr:nvSpPr>
      <xdr:spPr>
        <a:xfrm>
          <a:off x="13096875" y="172880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581" name="フローチャート: 判断 580">
          <a:extLst>
            <a:ext uri="{FF2B5EF4-FFF2-40B4-BE49-F238E27FC236}">
              <a16:creationId xmlns:a16="http://schemas.microsoft.com/office/drawing/2014/main" id="{71B3C5AD-C26B-4896-A9F5-0D3C4276F25B}"/>
            </a:ext>
          </a:extLst>
        </xdr:cNvPr>
        <xdr:cNvSpPr/>
      </xdr:nvSpPr>
      <xdr:spPr>
        <a:xfrm>
          <a:off x="12296775" y="173239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20501</xdr:rowOff>
    </xdr:from>
    <xdr:to>
      <xdr:col>67</xdr:col>
      <xdr:colOff>101600</xdr:colOff>
      <xdr:row>106</xdr:row>
      <xdr:rowOff>122101</xdr:rowOff>
    </xdr:to>
    <xdr:sp macro="" textlink="">
      <xdr:nvSpPr>
        <xdr:cNvPr id="582" name="フローチャート: 判断 581">
          <a:extLst>
            <a:ext uri="{FF2B5EF4-FFF2-40B4-BE49-F238E27FC236}">
              <a16:creationId xmlns:a16="http://schemas.microsoft.com/office/drawing/2014/main" id="{316C9E80-1388-4829-BFF4-F2C26EAC3DDF}"/>
            </a:ext>
          </a:extLst>
        </xdr:cNvPr>
        <xdr:cNvSpPr/>
      </xdr:nvSpPr>
      <xdr:spPr>
        <a:xfrm>
          <a:off x="11487150" y="173369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8678E8ED-3FB9-475B-A6F2-C61B4DB5CDA0}"/>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2F9C5B62-62CF-420A-93C7-023BDAE7F6A1}"/>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EEAAC8A7-E2F1-479A-A157-5442CD4AB7BA}"/>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6" name="テキスト ボックス 585">
          <a:extLst>
            <a:ext uri="{FF2B5EF4-FFF2-40B4-BE49-F238E27FC236}">
              <a16:creationId xmlns:a16="http://schemas.microsoft.com/office/drawing/2014/main" id="{0E784A04-B15D-4C85-996B-27F37B8D6548}"/>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7" name="テキスト ボックス 586">
          <a:extLst>
            <a:ext uri="{FF2B5EF4-FFF2-40B4-BE49-F238E27FC236}">
              <a16:creationId xmlns:a16="http://schemas.microsoft.com/office/drawing/2014/main" id="{6CB04AD5-ED77-4DC7-A959-CEF3FD6307B9}"/>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142966</xdr:rowOff>
    </xdr:from>
    <xdr:to>
      <xdr:col>85</xdr:col>
      <xdr:colOff>177800</xdr:colOff>
      <xdr:row>107</xdr:row>
      <xdr:rowOff>73116</xdr:rowOff>
    </xdr:to>
    <xdr:sp macro="" textlink="">
      <xdr:nvSpPr>
        <xdr:cNvPr id="588" name="楕円 587">
          <a:extLst>
            <a:ext uri="{FF2B5EF4-FFF2-40B4-BE49-F238E27FC236}">
              <a16:creationId xmlns:a16="http://schemas.microsoft.com/office/drawing/2014/main" id="{C6FC6DAB-9FED-4488-A42E-5FBC4DBE3A20}"/>
            </a:ext>
          </a:extLst>
        </xdr:cNvPr>
        <xdr:cNvSpPr/>
      </xdr:nvSpPr>
      <xdr:spPr>
        <a:xfrm>
          <a:off x="14649450" y="174562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121393</xdr:rowOff>
    </xdr:from>
    <xdr:ext cx="405111" cy="259045"/>
    <xdr:sp macro="" textlink="">
      <xdr:nvSpPr>
        <xdr:cNvPr id="589" name="【公民館】&#10;有形固定資産減価償却率該当値テキスト">
          <a:extLst>
            <a:ext uri="{FF2B5EF4-FFF2-40B4-BE49-F238E27FC236}">
              <a16:creationId xmlns:a16="http://schemas.microsoft.com/office/drawing/2014/main" id="{CE5A781B-1ECC-4180-BECF-0F32D0AA388D}"/>
            </a:ext>
          </a:extLst>
        </xdr:cNvPr>
        <xdr:cNvSpPr txBox="1"/>
      </xdr:nvSpPr>
      <xdr:spPr>
        <a:xfrm>
          <a:off x="14735175" y="17441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110308</xdr:rowOff>
    </xdr:from>
    <xdr:to>
      <xdr:col>81</xdr:col>
      <xdr:colOff>101600</xdr:colOff>
      <xdr:row>107</xdr:row>
      <xdr:rowOff>40458</xdr:rowOff>
    </xdr:to>
    <xdr:sp macro="" textlink="">
      <xdr:nvSpPr>
        <xdr:cNvPr id="590" name="楕円 589">
          <a:extLst>
            <a:ext uri="{FF2B5EF4-FFF2-40B4-BE49-F238E27FC236}">
              <a16:creationId xmlns:a16="http://schemas.microsoft.com/office/drawing/2014/main" id="{F0111F57-1A9B-4F19-9911-4683BCA966D3}"/>
            </a:ext>
          </a:extLst>
        </xdr:cNvPr>
        <xdr:cNvSpPr/>
      </xdr:nvSpPr>
      <xdr:spPr>
        <a:xfrm>
          <a:off x="13887450" y="174235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161108</xdr:rowOff>
    </xdr:from>
    <xdr:to>
      <xdr:col>85</xdr:col>
      <xdr:colOff>127000</xdr:colOff>
      <xdr:row>107</xdr:row>
      <xdr:rowOff>22316</xdr:rowOff>
    </xdr:to>
    <xdr:cxnSp macro="">
      <xdr:nvCxnSpPr>
        <xdr:cNvPr id="591" name="直線コネクタ 590">
          <a:extLst>
            <a:ext uri="{FF2B5EF4-FFF2-40B4-BE49-F238E27FC236}">
              <a16:creationId xmlns:a16="http://schemas.microsoft.com/office/drawing/2014/main" id="{5C486462-FC48-4C5D-8AA9-F7FAD7B2575C}"/>
            </a:ext>
          </a:extLst>
        </xdr:cNvPr>
        <xdr:cNvCxnSpPr/>
      </xdr:nvCxnSpPr>
      <xdr:spPr>
        <a:xfrm>
          <a:off x="13935075" y="17480733"/>
          <a:ext cx="762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77651</xdr:rowOff>
    </xdr:from>
    <xdr:to>
      <xdr:col>76</xdr:col>
      <xdr:colOff>165100</xdr:colOff>
      <xdr:row>107</xdr:row>
      <xdr:rowOff>7801</xdr:rowOff>
    </xdr:to>
    <xdr:sp macro="" textlink="">
      <xdr:nvSpPr>
        <xdr:cNvPr id="592" name="楕円 591">
          <a:extLst>
            <a:ext uri="{FF2B5EF4-FFF2-40B4-BE49-F238E27FC236}">
              <a16:creationId xmlns:a16="http://schemas.microsoft.com/office/drawing/2014/main" id="{251E914C-B7D5-48FB-AB85-522A7E71EF3C}"/>
            </a:ext>
          </a:extLst>
        </xdr:cNvPr>
        <xdr:cNvSpPr/>
      </xdr:nvSpPr>
      <xdr:spPr>
        <a:xfrm>
          <a:off x="13096875" y="1739410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128451</xdr:rowOff>
    </xdr:from>
    <xdr:to>
      <xdr:col>81</xdr:col>
      <xdr:colOff>50800</xdr:colOff>
      <xdr:row>106</xdr:row>
      <xdr:rowOff>161108</xdr:rowOff>
    </xdr:to>
    <xdr:cxnSp macro="">
      <xdr:nvCxnSpPr>
        <xdr:cNvPr id="593" name="直線コネクタ 592">
          <a:extLst>
            <a:ext uri="{FF2B5EF4-FFF2-40B4-BE49-F238E27FC236}">
              <a16:creationId xmlns:a16="http://schemas.microsoft.com/office/drawing/2014/main" id="{95EB3B67-9BE7-457C-A75D-092A6B571C85}"/>
            </a:ext>
          </a:extLst>
        </xdr:cNvPr>
        <xdr:cNvCxnSpPr/>
      </xdr:nvCxnSpPr>
      <xdr:spPr>
        <a:xfrm>
          <a:off x="13144500" y="17441726"/>
          <a:ext cx="79057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44994</xdr:rowOff>
    </xdr:from>
    <xdr:to>
      <xdr:col>72</xdr:col>
      <xdr:colOff>38100</xdr:colOff>
      <xdr:row>106</xdr:row>
      <xdr:rowOff>146594</xdr:rowOff>
    </xdr:to>
    <xdr:sp macro="" textlink="">
      <xdr:nvSpPr>
        <xdr:cNvPr id="594" name="楕円 593">
          <a:extLst>
            <a:ext uri="{FF2B5EF4-FFF2-40B4-BE49-F238E27FC236}">
              <a16:creationId xmlns:a16="http://schemas.microsoft.com/office/drawing/2014/main" id="{CCEADDB1-FBA1-432B-BAD6-33963715B08A}"/>
            </a:ext>
          </a:extLst>
        </xdr:cNvPr>
        <xdr:cNvSpPr/>
      </xdr:nvSpPr>
      <xdr:spPr>
        <a:xfrm>
          <a:off x="12296775" y="173646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95794</xdr:rowOff>
    </xdr:from>
    <xdr:to>
      <xdr:col>76</xdr:col>
      <xdr:colOff>114300</xdr:colOff>
      <xdr:row>106</xdr:row>
      <xdr:rowOff>128451</xdr:rowOff>
    </xdr:to>
    <xdr:cxnSp macro="">
      <xdr:nvCxnSpPr>
        <xdr:cNvPr id="595" name="直線コネクタ 594">
          <a:extLst>
            <a:ext uri="{FF2B5EF4-FFF2-40B4-BE49-F238E27FC236}">
              <a16:creationId xmlns:a16="http://schemas.microsoft.com/office/drawing/2014/main" id="{79472C35-A7CB-43AF-B65F-FAF83D58B712}"/>
            </a:ext>
          </a:extLst>
        </xdr:cNvPr>
        <xdr:cNvCxnSpPr/>
      </xdr:nvCxnSpPr>
      <xdr:spPr>
        <a:xfrm>
          <a:off x="12344400" y="17412244"/>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12337</xdr:rowOff>
    </xdr:from>
    <xdr:to>
      <xdr:col>67</xdr:col>
      <xdr:colOff>101600</xdr:colOff>
      <xdr:row>106</xdr:row>
      <xdr:rowOff>113937</xdr:rowOff>
    </xdr:to>
    <xdr:sp macro="" textlink="">
      <xdr:nvSpPr>
        <xdr:cNvPr id="596" name="楕円 595">
          <a:extLst>
            <a:ext uri="{FF2B5EF4-FFF2-40B4-BE49-F238E27FC236}">
              <a16:creationId xmlns:a16="http://schemas.microsoft.com/office/drawing/2014/main" id="{A3D9FF6C-6E2A-4B2E-9165-E21C7BA78604}"/>
            </a:ext>
          </a:extLst>
        </xdr:cNvPr>
        <xdr:cNvSpPr/>
      </xdr:nvSpPr>
      <xdr:spPr>
        <a:xfrm>
          <a:off x="11487150" y="1732561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63137</xdr:rowOff>
    </xdr:from>
    <xdr:to>
      <xdr:col>71</xdr:col>
      <xdr:colOff>177800</xdr:colOff>
      <xdr:row>106</xdr:row>
      <xdr:rowOff>95794</xdr:rowOff>
    </xdr:to>
    <xdr:cxnSp macro="">
      <xdr:nvCxnSpPr>
        <xdr:cNvPr id="597" name="直線コネクタ 596">
          <a:extLst>
            <a:ext uri="{FF2B5EF4-FFF2-40B4-BE49-F238E27FC236}">
              <a16:creationId xmlns:a16="http://schemas.microsoft.com/office/drawing/2014/main" id="{70E027C0-DCED-4CD9-AC82-CE9D66B78C8D}"/>
            </a:ext>
          </a:extLst>
        </xdr:cNvPr>
        <xdr:cNvCxnSpPr/>
      </xdr:nvCxnSpPr>
      <xdr:spPr>
        <a:xfrm>
          <a:off x="11534775" y="17382762"/>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158222</xdr:rowOff>
    </xdr:from>
    <xdr:ext cx="405111" cy="259045"/>
    <xdr:sp macro="" textlink="">
      <xdr:nvSpPr>
        <xdr:cNvPr id="598" name="n_1aveValue【公民館】&#10;有形固定資産減価償却率">
          <a:extLst>
            <a:ext uri="{FF2B5EF4-FFF2-40B4-BE49-F238E27FC236}">
              <a16:creationId xmlns:a16="http://schemas.microsoft.com/office/drawing/2014/main" id="{43484137-A022-4BC4-ADDF-E078904BD66A}"/>
            </a:ext>
          </a:extLst>
        </xdr:cNvPr>
        <xdr:cNvSpPr txBox="1"/>
      </xdr:nvSpPr>
      <xdr:spPr>
        <a:xfrm>
          <a:off x="13745219" y="1713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92908</xdr:rowOff>
    </xdr:from>
    <xdr:ext cx="405111" cy="259045"/>
    <xdr:sp macro="" textlink="">
      <xdr:nvSpPr>
        <xdr:cNvPr id="599" name="n_2aveValue【公民館】&#10;有形固定資産減価償却率">
          <a:extLst>
            <a:ext uri="{FF2B5EF4-FFF2-40B4-BE49-F238E27FC236}">
              <a16:creationId xmlns:a16="http://schemas.microsoft.com/office/drawing/2014/main" id="{D3F3A189-123A-43EB-979D-5BFD82D4397B}"/>
            </a:ext>
          </a:extLst>
        </xdr:cNvPr>
        <xdr:cNvSpPr txBox="1"/>
      </xdr:nvSpPr>
      <xdr:spPr>
        <a:xfrm>
          <a:off x="12964169" y="1706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128832</xdr:rowOff>
    </xdr:from>
    <xdr:ext cx="405111" cy="259045"/>
    <xdr:sp macro="" textlink="">
      <xdr:nvSpPr>
        <xdr:cNvPr id="600" name="n_3aveValue【公民館】&#10;有形固定資産減価償却率">
          <a:extLst>
            <a:ext uri="{FF2B5EF4-FFF2-40B4-BE49-F238E27FC236}">
              <a16:creationId xmlns:a16="http://schemas.microsoft.com/office/drawing/2014/main" id="{A9E4841C-F251-4AD5-A79F-04954EC61377}"/>
            </a:ext>
          </a:extLst>
        </xdr:cNvPr>
        <xdr:cNvSpPr txBox="1"/>
      </xdr:nvSpPr>
      <xdr:spPr>
        <a:xfrm>
          <a:off x="12164069" y="17099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113228</xdr:rowOff>
    </xdr:from>
    <xdr:ext cx="405111" cy="259045"/>
    <xdr:sp macro="" textlink="">
      <xdr:nvSpPr>
        <xdr:cNvPr id="601" name="n_4aveValue【公民館】&#10;有形固定資産減価償却率">
          <a:extLst>
            <a:ext uri="{FF2B5EF4-FFF2-40B4-BE49-F238E27FC236}">
              <a16:creationId xmlns:a16="http://schemas.microsoft.com/office/drawing/2014/main" id="{6515B5D7-2BC0-40E2-AC73-C2F53EC9B9C6}"/>
            </a:ext>
          </a:extLst>
        </xdr:cNvPr>
        <xdr:cNvSpPr txBox="1"/>
      </xdr:nvSpPr>
      <xdr:spPr>
        <a:xfrm>
          <a:off x="11354444" y="17429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31585</xdr:rowOff>
    </xdr:from>
    <xdr:ext cx="405111" cy="259045"/>
    <xdr:sp macro="" textlink="">
      <xdr:nvSpPr>
        <xdr:cNvPr id="602" name="n_1mainValue【公民館】&#10;有形固定資産減価償却率">
          <a:extLst>
            <a:ext uri="{FF2B5EF4-FFF2-40B4-BE49-F238E27FC236}">
              <a16:creationId xmlns:a16="http://schemas.microsoft.com/office/drawing/2014/main" id="{53E8C93C-BC0A-49E2-B22E-7FC362692002}"/>
            </a:ext>
          </a:extLst>
        </xdr:cNvPr>
        <xdr:cNvSpPr txBox="1"/>
      </xdr:nvSpPr>
      <xdr:spPr>
        <a:xfrm>
          <a:off x="13745219" y="1751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170378</xdr:rowOff>
    </xdr:from>
    <xdr:ext cx="405111" cy="259045"/>
    <xdr:sp macro="" textlink="">
      <xdr:nvSpPr>
        <xdr:cNvPr id="603" name="n_2mainValue【公民館】&#10;有形固定資産減価償却率">
          <a:extLst>
            <a:ext uri="{FF2B5EF4-FFF2-40B4-BE49-F238E27FC236}">
              <a16:creationId xmlns:a16="http://schemas.microsoft.com/office/drawing/2014/main" id="{A79523AA-3CEC-426A-9DA7-B9DB68E85867}"/>
            </a:ext>
          </a:extLst>
        </xdr:cNvPr>
        <xdr:cNvSpPr txBox="1"/>
      </xdr:nvSpPr>
      <xdr:spPr>
        <a:xfrm>
          <a:off x="12964169" y="17486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137721</xdr:rowOff>
    </xdr:from>
    <xdr:ext cx="405111" cy="259045"/>
    <xdr:sp macro="" textlink="">
      <xdr:nvSpPr>
        <xdr:cNvPr id="604" name="n_3mainValue【公民館】&#10;有形固定資産減価償却率">
          <a:extLst>
            <a:ext uri="{FF2B5EF4-FFF2-40B4-BE49-F238E27FC236}">
              <a16:creationId xmlns:a16="http://schemas.microsoft.com/office/drawing/2014/main" id="{8DDBFE71-E784-43A0-B189-E46B2C90D317}"/>
            </a:ext>
          </a:extLst>
        </xdr:cNvPr>
        <xdr:cNvSpPr txBox="1"/>
      </xdr:nvSpPr>
      <xdr:spPr>
        <a:xfrm>
          <a:off x="12164069" y="17457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130464</xdr:rowOff>
    </xdr:from>
    <xdr:ext cx="405111" cy="259045"/>
    <xdr:sp macro="" textlink="">
      <xdr:nvSpPr>
        <xdr:cNvPr id="605" name="n_4mainValue【公民館】&#10;有形固定資産減価償却率">
          <a:extLst>
            <a:ext uri="{FF2B5EF4-FFF2-40B4-BE49-F238E27FC236}">
              <a16:creationId xmlns:a16="http://schemas.microsoft.com/office/drawing/2014/main" id="{F594BAAE-0836-4276-9473-43FC0E549680}"/>
            </a:ext>
          </a:extLst>
        </xdr:cNvPr>
        <xdr:cNvSpPr txBox="1"/>
      </xdr:nvSpPr>
      <xdr:spPr>
        <a:xfrm>
          <a:off x="11354444" y="17104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6" name="正方形/長方形 605">
          <a:extLst>
            <a:ext uri="{FF2B5EF4-FFF2-40B4-BE49-F238E27FC236}">
              <a16:creationId xmlns:a16="http://schemas.microsoft.com/office/drawing/2014/main" id="{5428C8AF-B3E6-4A79-8C8D-0A9028985FBB}"/>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7" name="正方形/長方形 606">
          <a:extLst>
            <a:ext uri="{FF2B5EF4-FFF2-40B4-BE49-F238E27FC236}">
              <a16:creationId xmlns:a16="http://schemas.microsoft.com/office/drawing/2014/main" id="{6DA061E6-74CE-42A4-945A-B7009E34E74D}"/>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8" name="正方形/長方形 607">
          <a:extLst>
            <a:ext uri="{FF2B5EF4-FFF2-40B4-BE49-F238E27FC236}">
              <a16:creationId xmlns:a16="http://schemas.microsoft.com/office/drawing/2014/main" id="{E2941570-07A2-4B10-834E-2E3C9E9FC13E}"/>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9" name="正方形/長方形 608">
          <a:extLst>
            <a:ext uri="{FF2B5EF4-FFF2-40B4-BE49-F238E27FC236}">
              <a16:creationId xmlns:a16="http://schemas.microsoft.com/office/drawing/2014/main" id="{48399F68-10E2-4E8B-AA36-749C9F83460D}"/>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0" name="正方形/長方形 609">
          <a:extLst>
            <a:ext uri="{FF2B5EF4-FFF2-40B4-BE49-F238E27FC236}">
              <a16:creationId xmlns:a16="http://schemas.microsoft.com/office/drawing/2014/main" id="{C9999B92-0ED2-4ED9-BE3A-E18FC0C0922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1" name="正方形/長方形 610">
          <a:extLst>
            <a:ext uri="{FF2B5EF4-FFF2-40B4-BE49-F238E27FC236}">
              <a16:creationId xmlns:a16="http://schemas.microsoft.com/office/drawing/2014/main" id="{C0F8B115-A938-4D96-823E-A5EF0EDB0614}"/>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2" name="正方形/長方形 611">
          <a:extLst>
            <a:ext uri="{FF2B5EF4-FFF2-40B4-BE49-F238E27FC236}">
              <a16:creationId xmlns:a16="http://schemas.microsoft.com/office/drawing/2014/main" id="{51404F59-6E1F-4476-9E1B-83AA7F504361}"/>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3" name="正方形/長方形 612">
          <a:extLst>
            <a:ext uri="{FF2B5EF4-FFF2-40B4-BE49-F238E27FC236}">
              <a16:creationId xmlns:a16="http://schemas.microsoft.com/office/drawing/2014/main" id="{16CE5B77-CB60-4EF8-A307-22C572AA59CF}"/>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4" name="テキスト ボックス 613">
          <a:extLst>
            <a:ext uri="{FF2B5EF4-FFF2-40B4-BE49-F238E27FC236}">
              <a16:creationId xmlns:a16="http://schemas.microsoft.com/office/drawing/2014/main" id="{0125D6B2-1FDC-4272-B1AB-32A0A412DBD4}"/>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5" name="直線コネクタ 614">
          <a:extLst>
            <a:ext uri="{FF2B5EF4-FFF2-40B4-BE49-F238E27FC236}">
              <a16:creationId xmlns:a16="http://schemas.microsoft.com/office/drawing/2014/main" id="{F5FDE99F-27CC-4B6C-A08A-E32B0E84B121}"/>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6" name="直線コネクタ 615">
          <a:extLst>
            <a:ext uri="{FF2B5EF4-FFF2-40B4-BE49-F238E27FC236}">
              <a16:creationId xmlns:a16="http://schemas.microsoft.com/office/drawing/2014/main" id="{B803A27E-AE2E-4AB8-8102-B24447E817A6}"/>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7" name="テキスト ボックス 616">
          <a:extLst>
            <a:ext uri="{FF2B5EF4-FFF2-40B4-BE49-F238E27FC236}">
              <a16:creationId xmlns:a16="http://schemas.microsoft.com/office/drawing/2014/main" id="{80CF22E1-5487-4F8E-891E-B875A7DF08FC}"/>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8" name="直線コネクタ 617">
          <a:extLst>
            <a:ext uri="{FF2B5EF4-FFF2-40B4-BE49-F238E27FC236}">
              <a16:creationId xmlns:a16="http://schemas.microsoft.com/office/drawing/2014/main" id="{5A8EDEA5-90D9-423B-93E8-F5543733514B}"/>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9" name="テキスト ボックス 618">
          <a:extLst>
            <a:ext uri="{FF2B5EF4-FFF2-40B4-BE49-F238E27FC236}">
              <a16:creationId xmlns:a16="http://schemas.microsoft.com/office/drawing/2014/main" id="{FD7A957F-4D66-4574-A252-D58613A4BF0A}"/>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20" name="直線コネクタ 619">
          <a:extLst>
            <a:ext uri="{FF2B5EF4-FFF2-40B4-BE49-F238E27FC236}">
              <a16:creationId xmlns:a16="http://schemas.microsoft.com/office/drawing/2014/main" id="{E7A04DAB-F7F8-41E0-9EE1-3E1DEA62D0BF}"/>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21" name="テキスト ボックス 620">
          <a:extLst>
            <a:ext uri="{FF2B5EF4-FFF2-40B4-BE49-F238E27FC236}">
              <a16:creationId xmlns:a16="http://schemas.microsoft.com/office/drawing/2014/main" id="{2B8A407E-99DB-4CC2-9859-F0F9E17DCFDA}"/>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2" name="直線コネクタ 621">
          <a:extLst>
            <a:ext uri="{FF2B5EF4-FFF2-40B4-BE49-F238E27FC236}">
              <a16:creationId xmlns:a16="http://schemas.microsoft.com/office/drawing/2014/main" id="{5E523C75-AA16-4847-9B5B-B7355CE75B6E}"/>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3" name="テキスト ボックス 622">
          <a:extLst>
            <a:ext uri="{FF2B5EF4-FFF2-40B4-BE49-F238E27FC236}">
              <a16:creationId xmlns:a16="http://schemas.microsoft.com/office/drawing/2014/main" id="{3F9A016E-7C09-439C-873D-8A223675F9E7}"/>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4" name="直線コネクタ 623">
          <a:extLst>
            <a:ext uri="{FF2B5EF4-FFF2-40B4-BE49-F238E27FC236}">
              <a16:creationId xmlns:a16="http://schemas.microsoft.com/office/drawing/2014/main" id="{ACD9D4C3-1930-4449-AA04-A51F1CABAC67}"/>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25" name="テキスト ボックス 624">
          <a:extLst>
            <a:ext uri="{FF2B5EF4-FFF2-40B4-BE49-F238E27FC236}">
              <a16:creationId xmlns:a16="http://schemas.microsoft.com/office/drawing/2014/main" id="{B08327B8-6C5A-4B6C-B6D0-40AA81DE8873}"/>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6" name="直線コネクタ 625">
          <a:extLst>
            <a:ext uri="{FF2B5EF4-FFF2-40B4-BE49-F238E27FC236}">
              <a16:creationId xmlns:a16="http://schemas.microsoft.com/office/drawing/2014/main" id="{C3FF4E47-EFDB-4B43-9C68-862DC2D6280D}"/>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27" name="テキスト ボックス 626">
          <a:extLst>
            <a:ext uri="{FF2B5EF4-FFF2-40B4-BE49-F238E27FC236}">
              <a16:creationId xmlns:a16="http://schemas.microsoft.com/office/drawing/2014/main" id="{070E47A9-BF51-46FB-928C-C5B299C4671D}"/>
            </a:ext>
          </a:extLst>
        </xdr:cNvPr>
        <xdr:cNvSpPr txBox="1"/>
      </xdr:nvSpPr>
      <xdr:spPr>
        <a:xfrm>
          <a:off x="15985051" y="15761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8" name="【公民館】&#10;一人当たり面積グラフ枠">
          <a:extLst>
            <a:ext uri="{FF2B5EF4-FFF2-40B4-BE49-F238E27FC236}">
              <a16:creationId xmlns:a16="http://schemas.microsoft.com/office/drawing/2014/main" id="{AD0A5905-AD80-4228-B031-1D7FFED10946}"/>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29527</xdr:rowOff>
    </xdr:from>
    <xdr:to>
      <xdr:col>116</xdr:col>
      <xdr:colOff>62864</xdr:colOff>
      <xdr:row>108</xdr:row>
      <xdr:rowOff>127064</xdr:rowOff>
    </xdr:to>
    <xdr:cxnSp macro="">
      <xdr:nvCxnSpPr>
        <xdr:cNvPr id="629" name="直線コネクタ 628">
          <a:extLst>
            <a:ext uri="{FF2B5EF4-FFF2-40B4-BE49-F238E27FC236}">
              <a16:creationId xmlns:a16="http://schemas.microsoft.com/office/drawing/2014/main" id="{53448528-AC93-4501-ACF0-D76C432AABCB}"/>
            </a:ext>
          </a:extLst>
        </xdr:cNvPr>
        <xdr:cNvCxnSpPr/>
      </xdr:nvCxnSpPr>
      <xdr:spPr>
        <a:xfrm flipV="1">
          <a:off x="19954239" y="16314102"/>
          <a:ext cx="0" cy="146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130891</xdr:rowOff>
    </xdr:from>
    <xdr:ext cx="469744" cy="259045"/>
    <xdr:sp macro="" textlink="">
      <xdr:nvSpPr>
        <xdr:cNvPr id="630" name="【公民館】&#10;一人当たり面積最小値テキスト">
          <a:extLst>
            <a:ext uri="{FF2B5EF4-FFF2-40B4-BE49-F238E27FC236}">
              <a16:creationId xmlns:a16="http://schemas.microsoft.com/office/drawing/2014/main" id="{7AAE2B76-1FF0-4435-9EB4-07D3A4DBB396}"/>
            </a:ext>
          </a:extLst>
        </xdr:cNvPr>
        <xdr:cNvSpPr txBox="1"/>
      </xdr:nvSpPr>
      <xdr:spPr>
        <a:xfrm>
          <a:off x="19992975" y="17790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127064</xdr:rowOff>
    </xdr:from>
    <xdr:to>
      <xdr:col>116</xdr:col>
      <xdr:colOff>152400</xdr:colOff>
      <xdr:row>108</xdr:row>
      <xdr:rowOff>127064</xdr:rowOff>
    </xdr:to>
    <xdr:cxnSp macro="">
      <xdr:nvCxnSpPr>
        <xdr:cNvPr id="631" name="直線コネクタ 630">
          <a:extLst>
            <a:ext uri="{FF2B5EF4-FFF2-40B4-BE49-F238E27FC236}">
              <a16:creationId xmlns:a16="http://schemas.microsoft.com/office/drawing/2014/main" id="{74BA90F8-5079-4246-9BD8-69328F71A67C}"/>
            </a:ext>
          </a:extLst>
        </xdr:cNvPr>
        <xdr:cNvCxnSpPr/>
      </xdr:nvCxnSpPr>
      <xdr:spPr>
        <a:xfrm>
          <a:off x="19878675" y="177832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147654</xdr:rowOff>
    </xdr:from>
    <xdr:ext cx="469744" cy="259045"/>
    <xdr:sp macro="" textlink="">
      <xdr:nvSpPr>
        <xdr:cNvPr id="632" name="【公民館】&#10;一人当たり面積最大値テキスト">
          <a:extLst>
            <a:ext uri="{FF2B5EF4-FFF2-40B4-BE49-F238E27FC236}">
              <a16:creationId xmlns:a16="http://schemas.microsoft.com/office/drawing/2014/main" id="{F0738BB0-6493-4EFF-B269-4AFB4C3C65D6}"/>
            </a:ext>
          </a:extLst>
        </xdr:cNvPr>
        <xdr:cNvSpPr txBox="1"/>
      </xdr:nvSpPr>
      <xdr:spPr>
        <a:xfrm>
          <a:off x="19992975" y="16089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29527</xdr:rowOff>
    </xdr:from>
    <xdr:to>
      <xdr:col>116</xdr:col>
      <xdr:colOff>152400</xdr:colOff>
      <xdr:row>100</xdr:row>
      <xdr:rowOff>29527</xdr:rowOff>
    </xdr:to>
    <xdr:cxnSp macro="">
      <xdr:nvCxnSpPr>
        <xdr:cNvPr id="633" name="直線コネクタ 632">
          <a:extLst>
            <a:ext uri="{FF2B5EF4-FFF2-40B4-BE49-F238E27FC236}">
              <a16:creationId xmlns:a16="http://schemas.microsoft.com/office/drawing/2014/main" id="{D75CB656-56D3-4EA8-A763-7CAD8E915681}"/>
            </a:ext>
          </a:extLst>
        </xdr:cNvPr>
        <xdr:cNvCxnSpPr/>
      </xdr:nvCxnSpPr>
      <xdr:spPr>
        <a:xfrm>
          <a:off x="19878675" y="163141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56977</xdr:rowOff>
    </xdr:from>
    <xdr:ext cx="469744" cy="259045"/>
    <xdr:sp macro="" textlink="">
      <xdr:nvSpPr>
        <xdr:cNvPr id="634" name="【公民館】&#10;一人当たり面積平均値テキスト">
          <a:extLst>
            <a:ext uri="{FF2B5EF4-FFF2-40B4-BE49-F238E27FC236}">
              <a16:creationId xmlns:a16="http://schemas.microsoft.com/office/drawing/2014/main" id="{243A513D-FF92-4B69-B848-62B04275C871}"/>
            </a:ext>
          </a:extLst>
        </xdr:cNvPr>
        <xdr:cNvSpPr txBox="1"/>
      </xdr:nvSpPr>
      <xdr:spPr>
        <a:xfrm>
          <a:off x="19992975" y="17544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78550</xdr:rowOff>
    </xdr:from>
    <xdr:to>
      <xdr:col>116</xdr:col>
      <xdr:colOff>114300</xdr:colOff>
      <xdr:row>108</xdr:row>
      <xdr:rowOff>8700</xdr:rowOff>
    </xdr:to>
    <xdr:sp macro="" textlink="">
      <xdr:nvSpPr>
        <xdr:cNvPr id="635" name="フローチャート: 判断 634">
          <a:extLst>
            <a:ext uri="{FF2B5EF4-FFF2-40B4-BE49-F238E27FC236}">
              <a16:creationId xmlns:a16="http://schemas.microsoft.com/office/drawing/2014/main" id="{D462305D-C5FA-4335-928C-5BCB5AC3314B}"/>
            </a:ext>
          </a:extLst>
        </xdr:cNvPr>
        <xdr:cNvSpPr/>
      </xdr:nvSpPr>
      <xdr:spPr>
        <a:xfrm>
          <a:off x="19897725" y="175664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83693</xdr:rowOff>
    </xdr:from>
    <xdr:to>
      <xdr:col>112</xdr:col>
      <xdr:colOff>38100</xdr:colOff>
      <xdr:row>108</xdr:row>
      <xdr:rowOff>13843</xdr:rowOff>
    </xdr:to>
    <xdr:sp macro="" textlink="">
      <xdr:nvSpPr>
        <xdr:cNvPr id="636" name="フローチャート: 判断 635">
          <a:extLst>
            <a:ext uri="{FF2B5EF4-FFF2-40B4-BE49-F238E27FC236}">
              <a16:creationId xmlns:a16="http://schemas.microsoft.com/office/drawing/2014/main" id="{1FC9C80E-32B0-43EC-AFD7-670144BD931A}"/>
            </a:ext>
          </a:extLst>
        </xdr:cNvPr>
        <xdr:cNvSpPr/>
      </xdr:nvSpPr>
      <xdr:spPr>
        <a:xfrm>
          <a:off x="19154775" y="175747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108268</xdr:rowOff>
    </xdr:from>
    <xdr:to>
      <xdr:col>107</xdr:col>
      <xdr:colOff>101600</xdr:colOff>
      <xdr:row>108</xdr:row>
      <xdr:rowOff>38418</xdr:rowOff>
    </xdr:to>
    <xdr:sp macro="" textlink="">
      <xdr:nvSpPr>
        <xdr:cNvPr id="637" name="フローチャート: 判断 636">
          <a:extLst>
            <a:ext uri="{FF2B5EF4-FFF2-40B4-BE49-F238E27FC236}">
              <a16:creationId xmlns:a16="http://schemas.microsoft.com/office/drawing/2014/main" id="{4962E3E9-F5D3-474E-8489-787AEE01EA1D}"/>
            </a:ext>
          </a:extLst>
        </xdr:cNvPr>
        <xdr:cNvSpPr/>
      </xdr:nvSpPr>
      <xdr:spPr>
        <a:xfrm>
          <a:off x="18345150" y="175929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638" name="フローチャート: 判断 637">
          <a:extLst>
            <a:ext uri="{FF2B5EF4-FFF2-40B4-BE49-F238E27FC236}">
              <a16:creationId xmlns:a16="http://schemas.microsoft.com/office/drawing/2014/main" id="{86DA02C6-67F4-45FA-ADFA-C7AC7BFC2A59}"/>
            </a:ext>
          </a:extLst>
        </xdr:cNvPr>
        <xdr:cNvSpPr/>
      </xdr:nvSpPr>
      <xdr:spPr>
        <a:xfrm>
          <a:off x="17554575" y="175939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115888</xdr:rowOff>
    </xdr:from>
    <xdr:to>
      <xdr:col>98</xdr:col>
      <xdr:colOff>38100</xdr:colOff>
      <xdr:row>108</xdr:row>
      <xdr:rowOff>46038</xdr:rowOff>
    </xdr:to>
    <xdr:sp macro="" textlink="">
      <xdr:nvSpPr>
        <xdr:cNvPr id="639" name="フローチャート: 判断 638">
          <a:extLst>
            <a:ext uri="{FF2B5EF4-FFF2-40B4-BE49-F238E27FC236}">
              <a16:creationId xmlns:a16="http://schemas.microsoft.com/office/drawing/2014/main" id="{44197D6F-69CA-48BC-A397-29FBB701CFFA}"/>
            </a:ext>
          </a:extLst>
        </xdr:cNvPr>
        <xdr:cNvSpPr/>
      </xdr:nvSpPr>
      <xdr:spPr>
        <a:xfrm>
          <a:off x="16754475" y="1760378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2ADD94DA-F809-46F2-AA3B-E5680C405E54}"/>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21C40E3F-B4C5-41F1-8506-8BE4DF5D00F3}"/>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F727BDD7-50BA-45B5-AD58-3B2B667F80A2}"/>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E345FFE5-063F-4FAF-A2D7-5B28D9DBDDB3}"/>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04D9EE47-591F-4973-B618-12F09A40AD59}"/>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46737</xdr:rowOff>
    </xdr:from>
    <xdr:to>
      <xdr:col>116</xdr:col>
      <xdr:colOff>114300</xdr:colOff>
      <xdr:row>106</xdr:row>
      <xdr:rowOff>148337</xdr:rowOff>
    </xdr:to>
    <xdr:sp macro="" textlink="">
      <xdr:nvSpPr>
        <xdr:cNvPr id="645" name="楕円 644">
          <a:extLst>
            <a:ext uri="{FF2B5EF4-FFF2-40B4-BE49-F238E27FC236}">
              <a16:creationId xmlns:a16="http://schemas.microsoft.com/office/drawing/2014/main" id="{B383496C-5C79-4EFD-AFA4-ECD0883B68AE}"/>
            </a:ext>
          </a:extLst>
        </xdr:cNvPr>
        <xdr:cNvSpPr/>
      </xdr:nvSpPr>
      <xdr:spPr>
        <a:xfrm>
          <a:off x="19897725" y="173663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69614</xdr:rowOff>
    </xdr:from>
    <xdr:ext cx="469744" cy="259045"/>
    <xdr:sp macro="" textlink="">
      <xdr:nvSpPr>
        <xdr:cNvPr id="646" name="【公民館】&#10;一人当たり面積該当値テキスト">
          <a:extLst>
            <a:ext uri="{FF2B5EF4-FFF2-40B4-BE49-F238E27FC236}">
              <a16:creationId xmlns:a16="http://schemas.microsoft.com/office/drawing/2014/main" id="{0EBEDA85-9E1C-491C-95E9-6650290CD4C0}"/>
            </a:ext>
          </a:extLst>
        </xdr:cNvPr>
        <xdr:cNvSpPr txBox="1"/>
      </xdr:nvSpPr>
      <xdr:spPr>
        <a:xfrm>
          <a:off x="19992975" y="1721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57023</xdr:rowOff>
    </xdr:from>
    <xdr:to>
      <xdr:col>112</xdr:col>
      <xdr:colOff>38100</xdr:colOff>
      <xdr:row>106</xdr:row>
      <xdr:rowOff>158623</xdr:rowOff>
    </xdr:to>
    <xdr:sp macro="" textlink="">
      <xdr:nvSpPr>
        <xdr:cNvPr id="647" name="楕円 646">
          <a:extLst>
            <a:ext uri="{FF2B5EF4-FFF2-40B4-BE49-F238E27FC236}">
              <a16:creationId xmlns:a16="http://schemas.microsoft.com/office/drawing/2014/main" id="{C3633301-A8F6-4083-B0CB-382CDF504C51}"/>
            </a:ext>
          </a:extLst>
        </xdr:cNvPr>
        <xdr:cNvSpPr/>
      </xdr:nvSpPr>
      <xdr:spPr>
        <a:xfrm>
          <a:off x="19154775" y="1737347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97537</xdr:rowOff>
    </xdr:from>
    <xdr:to>
      <xdr:col>116</xdr:col>
      <xdr:colOff>63500</xdr:colOff>
      <xdr:row>106</xdr:row>
      <xdr:rowOff>107823</xdr:rowOff>
    </xdr:to>
    <xdr:cxnSp macro="">
      <xdr:nvCxnSpPr>
        <xdr:cNvPr id="648" name="直線コネクタ 647">
          <a:extLst>
            <a:ext uri="{FF2B5EF4-FFF2-40B4-BE49-F238E27FC236}">
              <a16:creationId xmlns:a16="http://schemas.microsoft.com/office/drawing/2014/main" id="{5FEFA90E-0EEA-45B5-B0E4-88B33F98C2A4}"/>
            </a:ext>
          </a:extLst>
        </xdr:cNvPr>
        <xdr:cNvCxnSpPr/>
      </xdr:nvCxnSpPr>
      <xdr:spPr>
        <a:xfrm flipV="1">
          <a:off x="19202400" y="17413987"/>
          <a:ext cx="752475" cy="7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79502</xdr:rowOff>
    </xdr:from>
    <xdr:to>
      <xdr:col>107</xdr:col>
      <xdr:colOff>101600</xdr:colOff>
      <xdr:row>107</xdr:row>
      <xdr:rowOff>9652</xdr:rowOff>
    </xdr:to>
    <xdr:sp macro="" textlink="">
      <xdr:nvSpPr>
        <xdr:cNvPr id="649" name="楕円 648">
          <a:extLst>
            <a:ext uri="{FF2B5EF4-FFF2-40B4-BE49-F238E27FC236}">
              <a16:creationId xmlns:a16="http://schemas.microsoft.com/office/drawing/2014/main" id="{C8DC960A-D012-4D9C-A45C-D8B146D8466B}"/>
            </a:ext>
          </a:extLst>
        </xdr:cNvPr>
        <xdr:cNvSpPr/>
      </xdr:nvSpPr>
      <xdr:spPr>
        <a:xfrm>
          <a:off x="18345150" y="173991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107823</xdr:rowOff>
    </xdr:from>
    <xdr:to>
      <xdr:col>111</xdr:col>
      <xdr:colOff>177800</xdr:colOff>
      <xdr:row>106</xdr:row>
      <xdr:rowOff>130302</xdr:rowOff>
    </xdr:to>
    <xdr:cxnSp macro="">
      <xdr:nvCxnSpPr>
        <xdr:cNvPr id="650" name="直線コネクタ 649">
          <a:extLst>
            <a:ext uri="{FF2B5EF4-FFF2-40B4-BE49-F238E27FC236}">
              <a16:creationId xmlns:a16="http://schemas.microsoft.com/office/drawing/2014/main" id="{5C73C654-5CCB-4CEF-86F8-6C0762157B7A}"/>
            </a:ext>
          </a:extLst>
        </xdr:cNvPr>
        <xdr:cNvCxnSpPr/>
      </xdr:nvCxnSpPr>
      <xdr:spPr>
        <a:xfrm flipV="1">
          <a:off x="18392775" y="17421098"/>
          <a:ext cx="809625" cy="2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109220</xdr:rowOff>
    </xdr:from>
    <xdr:to>
      <xdr:col>102</xdr:col>
      <xdr:colOff>165100</xdr:colOff>
      <xdr:row>107</xdr:row>
      <xdr:rowOff>39370</xdr:rowOff>
    </xdr:to>
    <xdr:sp macro="" textlink="">
      <xdr:nvSpPr>
        <xdr:cNvPr id="651" name="楕円 650">
          <a:extLst>
            <a:ext uri="{FF2B5EF4-FFF2-40B4-BE49-F238E27FC236}">
              <a16:creationId xmlns:a16="http://schemas.microsoft.com/office/drawing/2014/main" id="{98E33042-F5DB-42B7-892D-85BE10845B8B}"/>
            </a:ext>
          </a:extLst>
        </xdr:cNvPr>
        <xdr:cNvSpPr/>
      </xdr:nvSpPr>
      <xdr:spPr>
        <a:xfrm>
          <a:off x="17554575" y="174224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130302</xdr:rowOff>
    </xdr:from>
    <xdr:to>
      <xdr:col>107</xdr:col>
      <xdr:colOff>50800</xdr:colOff>
      <xdr:row>106</xdr:row>
      <xdr:rowOff>160020</xdr:rowOff>
    </xdr:to>
    <xdr:cxnSp macro="">
      <xdr:nvCxnSpPr>
        <xdr:cNvPr id="652" name="直線コネクタ 651">
          <a:extLst>
            <a:ext uri="{FF2B5EF4-FFF2-40B4-BE49-F238E27FC236}">
              <a16:creationId xmlns:a16="http://schemas.microsoft.com/office/drawing/2014/main" id="{1C7CDBAB-E3F2-4EAC-8849-D4B7512159A3}"/>
            </a:ext>
          </a:extLst>
        </xdr:cNvPr>
        <xdr:cNvCxnSpPr/>
      </xdr:nvCxnSpPr>
      <xdr:spPr>
        <a:xfrm flipV="1">
          <a:off x="17602200" y="17446752"/>
          <a:ext cx="790575" cy="3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123889</xdr:rowOff>
    </xdr:from>
    <xdr:to>
      <xdr:col>98</xdr:col>
      <xdr:colOff>38100</xdr:colOff>
      <xdr:row>107</xdr:row>
      <xdr:rowOff>54039</xdr:rowOff>
    </xdr:to>
    <xdr:sp macro="" textlink="">
      <xdr:nvSpPr>
        <xdr:cNvPr id="653" name="楕円 652">
          <a:extLst>
            <a:ext uri="{FF2B5EF4-FFF2-40B4-BE49-F238E27FC236}">
              <a16:creationId xmlns:a16="http://schemas.microsoft.com/office/drawing/2014/main" id="{6B8FEBB9-6168-4B4F-AC57-E65B8A5935C3}"/>
            </a:ext>
          </a:extLst>
        </xdr:cNvPr>
        <xdr:cNvSpPr/>
      </xdr:nvSpPr>
      <xdr:spPr>
        <a:xfrm>
          <a:off x="16754475" y="1743716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160020</xdr:rowOff>
    </xdr:from>
    <xdr:to>
      <xdr:col>102</xdr:col>
      <xdr:colOff>114300</xdr:colOff>
      <xdr:row>107</xdr:row>
      <xdr:rowOff>3239</xdr:rowOff>
    </xdr:to>
    <xdr:cxnSp macro="">
      <xdr:nvCxnSpPr>
        <xdr:cNvPr id="654" name="直線コネクタ 653">
          <a:extLst>
            <a:ext uri="{FF2B5EF4-FFF2-40B4-BE49-F238E27FC236}">
              <a16:creationId xmlns:a16="http://schemas.microsoft.com/office/drawing/2014/main" id="{93BED90E-E768-41F4-8C00-C5E4DFACB1BB}"/>
            </a:ext>
          </a:extLst>
        </xdr:cNvPr>
        <xdr:cNvCxnSpPr/>
      </xdr:nvCxnSpPr>
      <xdr:spPr>
        <a:xfrm flipV="1">
          <a:off x="16802100" y="17479645"/>
          <a:ext cx="800100" cy="1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4970</xdr:rowOff>
    </xdr:from>
    <xdr:ext cx="469744" cy="259045"/>
    <xdr:sp macro="" textlink="">
      <xdr:nvSpPr>
        <xdr:cNvPr id="655" name="n_1aveValue【公民館】&#10;一人当たり面積">
          <a:extLst>
            <a:ext uri="{FF2B5EF4-FFF2-40B4-BE49-F238E27FC236}">
              <a16:creationId xmlns:a16="http://schemas.microsoft.com/office/drawing/2014/main" id="{1CB6D6C6-0A8B-4649-ADA1-5E9FE0A4DA79}"/>
            </a:ext>
          </a:extLst>
        </xdr:cNvPr>
        <xdr:cNvSpPr txBox="1"/>
      </xdr:nvSpPr>
      <xdr:spPr>
        <a:xfrm>
          <a:off x="18983402" y="17667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29545</xdr:rowOff>
    </xdr:from>
    <xdr:ext cx="469744" cy="259045"/>
    <xdr:sp macro="" textlink="">
      <xdr:nvSpPr>
        <xdr:cNvPr id="656" name="n_2aveValue【公民館】&#10;一人当たり面積">
          <a:extLst>
            <a:ext uri="{FF2B5EF4-FFF2-40B4-BE49-F238E27FC236}">
              <a16:creationId xmlns:a16="http://schemas.microsoft.com/office/drawing/2014/main" id="{9C4335A7-DE40-411D-83E1-FE2B32B62294}"/>
            </a:ext>
          </a:extLst>
        </xdr:cNvPr>
        <xdr:cNvSpPr txBox="1"/>
      </xdr:nvSpPr>
      <xdr:spPr>
        <a:xfrm>
          <a:off x="18183302" y="1768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30497</xdr:rowOff>
    </xdr:from>
    <xdr:ext cx="469744" cy="259045"/>
    <xdr:sp macro="" textlink="">
      <xdr:nvSpPr>
        <xdr:cNvPr id="657" name="n_3aveValue【公民館】&#10;一人当たり面積">
          <a:extLst>
            <a:ext uri="{FF2B5EF4-FFF2-40B4-BE49-F238E27FC236}">
              <a16:creationId xmlns:a16="http://schemas.microsoft.com/office/drawing/2014/main" id="{3FE65E4A-1E37-4109-B22E-8E742D35B52D}"/>
            </a:ext>
          </a:extLst>
        </xdr:cNvPr>
        <xdr:cNvSpPr txBox="1"/>
      </xdr:nvSpPr>
      <xdr:spPr>
        <a:xfrm>
          <a:off x="17383202" y="17686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37165</xdr:rowOff>
    </xdr:from>
    <xdr:ext cx="469744" cy="259045"/>
    <xdr:sp macro="" textlink="">
      <xdr:nvSpPr>
        <xdr:cNvPr id="658" name="n_4aveValue【公民館】&#10;一人当たり面積">
          <a:extLst>
            <a:ext uri="{FF2B5EF4-FFF2-40B4-BE49-F238E27FC236}">
              <a16:creationId xmlns:a16="http://schemas.microsoft.com/office/drawing/2014/main" id="{CB35526F-01E3-4923-B8AF-5CEF1B571E89}"/>
            </a:ext>
          </a:extLst>
        </xdr:cNvPr>
        <xdr:cNvSpPr txBox="1"/>
      </xdr:nvSpPr>
      <xdr:spPr>
        <a:xfrm>
          <a:off x="16592627" y="1769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3700</xdr:rowOff>
    </xdr:from>
    <xdr:ext cx="469744" cy="259045"/>
    <xdr:sp macro="" textlink="">
      <xdr:nvSpPr>
        <xdr:cNvPr id="659" name="n_1mainValue【公民館】&#10;一人当たり面積">
          <a:extLst>
            <a:ext uri="{FF2B5EF4-FFF2-40B4-BE49-F238E27FC236}">
              <a16:creationId xmlns:a16="http://schemas.microsoft.com/office/drawing/2014/main" id="{B6FF0E7E-2BD7-4AC8-90B3-1E322377F224}"/>
            </a:ext>
          </a:extLst>
        </xdr:cNvPr>
        <xdr:cNvSpPr txBox="1"/>
      </xdr:nvSpPr>
      <xdr:spPr>
        <a:xfrm>
          <a:off x="18983402" y="1715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26179</xdr:rowOff>
    </xdr:from>
    <xdr:ext cx="469744" cy="259045"/>
    <xdr:sp macro="" textlink="">
      <xdr:nvSpPr>
        <xdr:cNvPr id="660" name="n_2mainValue【公民館】&#10;一人当たり面積">
          <a:extLst>
            <a:ext uri="{FF2B5EF4-FFF2-40B4-BE49-F238E27FC236}">
              <a16:creationId xmlns:a16="http://schemas.microsoft.com/office/drawing/2014/main" id="{2559DB52-DB25-42BD-BFE2-069F93F02771}"/>
            </a:ext>
          </a:extLst>
        </xdr:cNvPr>
        <xdr:cNvSpPr txBox="1"/>
      </xdr:nvSpPr>
      <xdr:spPr>
        <a:xfrm>
          <a:off x="18183302" y="17174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55897</xdr:rowOff>
    </xdr:from>
    <xdr:ext cx="469744" cy="259045"/>
    <xdr:sp macro="" textlink="">
      <xdr:nvSpPr>
        <xdr:cNvPr id="661" name="n_3mainValue【公民館】&#10;一人当たり面積">
          <a:extLst>
            <a:ext uri="{FF2B5EF4-FFF2-40B4-BE49-F238E27FC236}">
              <a16:creationId xmlns:a16="http://schemas.microsoft.com/office/drawing/2014/main" id="{3E00FB7C-13FF-4102-873A-D93EC2062A30}"/>
            </a:ext>
          </a:extLst>
        </xdr:cNvPr>
        <xdr:cNvSpPr txBox="1"/>
      </xdr:nvSpPr>
      <xdr:spPr>
        <a:xfrm>
          <a:off x="17383202" y="1720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70566</xdr:rowOff>
    </xdr:from>
    <xdr:ext cx="469744" cy="259045"/>
    <xdr:sp macro="" textlink="">
      <xdr:nvSpPr>
        <xdr:cNvPr id="662" name="n_4mainValue【公民館】&#10;一人当たり面積">
          <a:extLst>
            <a:ext uri="{FF2B5EF4-FFF2-40B4-BE49-F238E27FC236}">
              <a16:creationId xmlns:a16="http://schemas.microsoft.com/office/drawing/2014/main" id="{BA753FC7-6CDB-463B-A57D-914ACFC58641}"/>
            </a:ext>
          </a:extLst>
        </xdr:cNvPr>
        <xdr:cNvSpPr txBox="1"/>
      </xdr:nvSpPr>
      <xdr:spPr>
        <a:xfrm>
          <a:off x="16592627" y="172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3" name="正方形/長方形 662">
          <a:extLst>
            <a:ext uri="{FF2B5EF4-FFF2-40B4-BE49-F238E27FC236}">
              <a16:creationId xmlns:a16="http://schemas.microsoft.com/office/drawing/2014/main" id="{3DAAA5DA-5870-462F-866D-83FB7D4B5A0C}"/>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4" name="正方形/長方形 663">
          <a:extLst>
            <a:ext uri="{FF2B5EF4-FFF2-40B4-BE49-F238E27FC236}">
              <a16:creationId xmlns:a16="http://schemas.microsoft.com/office/drawing/2014/main" id="{99A0B9A0-DCF9-4933-9512-C51D0FEA70D4}"/>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5" name="テキスト ボックス 664">
          <a:extLst>
            <a:ext uri="{FF2B5EF4-FFF2-40B4-BE49-F238E27FC236}">
              <a16:creationId xmlns:a16="http://schemas.microsoft.com/office/drawing/2014/main" id="{4E4D86FF-979A-4B15-924E-0345661C6DBC}"/>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年度において、類似団体と比較して特に有形固定資産減価償却率が低くなっている施設は公営住宅である。これは、令和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月豪雨からの生活再建として令和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年度に村内</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地区に災害公営住宅を整備したことが主な要因である。また、一人当たり面積が前年度から微増している点についても、人口減少の進行に加え、令和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年度における新たな小規模改良住宅の整備が影響している。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一方で、道路については「一人当たり延長」が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88.767m/</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人となっており、類似団体平均（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70.653m/</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人）を上回っている（約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倍）。これは、広大な村域に対して点在する集落を結ぶ道路網を維持している地理的背景や、人口減少の進行が数値を押し上げている要因である。条件の近い類似団体と比較しても住民一人当たりに対する管理ストックが過大であるため、今後は利用状況に応じた予防保全型の効率的な維持管理や修繕計画の推進が課題とな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お、公民館については有形固定資産減価償却率が高水準で推移しており、施設全体の老朽化が進んでいる。現状では建て替え等の予定がないため、今後も減価償却率は上昇傾向（老朽化の進行）が続くものと見込まれ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1269EAB-3E7B-464F-871D-33EE79049A5E}"/>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8C8FA65-1E05-4EE3-AE89-8199A4179B98}"/>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93D17D1-7CC7-4431-A3AC-F931FB323888}"/>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B827B3F-B790-46DE-BD5D-A4CD7C2CA9DC}"/>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熊本県球磨村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D005C5E-F9B2-4731-A668-DD5F7B0F4CB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4035524-B0A4-45B4-81A5-84A875F1093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A170691-7D43-4AAC-9E96-6631923DBABB}"/>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4D218F3-B756-4C49-B950-FC2E92C2C415}"/>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2748720-690A-4A66-8F51-EB4EBEEED510}"/>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AFE934A-04DC-4570-8C76-E057255A73FD}"/>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2,648
2,644
207.58
7,338,466
6,756,427
278,309
2,380,698
6,041,131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B2A73FB-9B36-45D6-86F2-E9357671CB86}"/>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8CC1EE0-C1F0-4D4A-A8DE-7904684F9A3F}"/>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4DF0DB6-2397-4725-ABB4-1BCD8DA7EAE4}"/>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1E9D905-0AB9-4DC5-94F7-E0EB70ECA9C1}"/>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C5F8697-8667-4B40-B51F-D7682F00E4AB}"/>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B003950-9EB6-4693-9B2F-96DE9EF3789E}"/>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577BFF9-6072-40F3-BAEB-F61043B5F738}"/>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54BCD16-B3AE-434F-A9B4-CE2F2F4FF267}"/>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6E7C455-01A5-4732-BC33-315F396BDE52}"/>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F0824BF-3221-49AA-B199-3E7F82B449C1}"/>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5854117-AA8D-4A19-A591-DBD8DC07E847}"/>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A702771-1579-40BE-A072-201F002193C9}"/>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B2C2807-9D74-4C9B-AC09-FE0F593C800E}"/>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B4C0867-1A9B-435F-815A-7D56672BFA64}"/>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C8F8F16-0558-45F7-B4C0-6DF76FC412AD}"/>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413FD0D-E40F-40DD-9DA9-6C8D1F10D1CB}"/>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A560DA2-BFE0-44CD-9D33-BBFF3F4DC55A}"/>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95897EC-94BF-4FAE-9EAE-B1423B75A27B}"/>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C3B1E28-2395-4F0E-AEAA-79FE3CBD0738}"/>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6393617-7CC8-4A97-9842-E0F0AB666572}"/>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80E0793-EBD1-45D9-8CED-D31C0E385BDC}"/>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56AFC99-0F84-4A76-85A2-3298BC6462FF}"/>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4593E23-8621-4192-8EAA-F1DF6F27E06E}"/>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1816D83-8593-411C-8C8B-DEB023CB7BD3}"/>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F328016-D329-4817-BFF9-DF835DBCB25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6EB403F-55AF-4FAE-9BC1-09AEEFE74DDB}"/>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583B3AC-996B-4EC0-B93E-EA61CC155979}"/>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AF736CF-F9DD-4289-B3E1-DE6E5FDE6FC5}"/>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7DE0634-A711-43D1-B0B5-EF2628C4C464}"/>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5C4FF225-0D2C-4551-B114-DCAE3E06EF7E}"/>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DDA3F23B-55C5-4C61-83F4-4E9C631D37B4}"/>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70BA1C22-0188-494B-A527-4224818FDF0A}"/>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A0237514-38F5-4A35-8848-8B86553795A0}"/>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93F346FA-8A75-48A2-8DF7-D0E3E8FF284B}"/>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6604F0F8-F435-4D6E-801F-C0C79D853DD5}"/>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5999E390-3E2C-4D96-90F3-489020966136}"/>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24CCE694-0DCC-4563-8950-7E1F15E74D5F}"/>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548F72D6-B320-47F8-84EE-7F7C4B874FEB}"/>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75C8DEB-8AF1-484E-9E23-E7D686AC2862}"/>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C9D2D363-4B23-4DB5-91FD-8A04B58E5BAA}"/>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14561FB7-387B-4C71-A239-987FB29ED7A3}"/>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EF759CAA-0884-4465-BD78-3385FAACE56A}"/>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B08D052E-8B52-4A79-87E8-5651D8A56497}"/>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F900D5E9-01F0-4D94-AD73-6988833D1571}"/>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A84ED239-5217-4958-B0A2-90A8C439D417}"/>
            </a:ext>
          </a:extLst>
        </xdr:cNvPr>
        <xdr:cNvSpPr/>
      </xdr:nvSpPr>
      <xdr:spPr>
        <a:xfrm>
          <a:off x="6858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D8811EBE-305D-48A2-8B88-9A59FBF4A360}"/>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99C74C17-A520-4221-959F-2A1CE5E653EA}"/>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E6CB7F0D-DB17-4C3D-8D8D-115A9CB3AC91}"/>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98D424D1-016F-49CD-B8B1-DBE7737C160B}"/>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4C6E1DD3-4BCF-443C-8DBA-A62C8B9CACCC}"/>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CC20ADC3-F2A4-44DE-95AA-47C3F658E2E0}"/>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D62D5F50-2EDD-44FE-B8F7-9B23C7716CE9}"/>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E6068706-4586-4D6D-A737-0B7F46EB06AB}"/>
            </a:ext>
          </a:extLst>
        </xdr:cNvPr>
        <xdr:cNvSpPr/>
      </xdr:nvSpPr>
      <xdr:spPr>
        <a:xfrm>
          <a:off x="59531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945D19BC-A750-499D-A911-8229A6C4A2EB}"/>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DBF0F27D-C99A-48B2-B13A-D4BCD773E382}"/>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812F5D27-EABF-4CA4-B1D5-59A526F633B0}"/>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D9248103-79B7-4D3C-89C2-D01EF801C1E3}"/>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D0D990EC-F781-46BA-B54D-2E465BB77972}"/>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F0FD8A3F-6129-443E-8DE1-27C0B926D08B}"/>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BEAE96D8-FDD1-4429-8F52-D00E1855B6A5}"/>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936F4510-37FC-46C8-8C9C-F135BA1A61C3}"/>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73" name="テキスト ボックス 72">
          <a:extLst>
            <a:ext uri="{FF2B5EF4-FFF2-40B4-BE49-F238E27FC236}">
              <a16:creationId xmlns:a16="http://schemas.microsoft.com/office/drawing/2014/main" id="{DA710734-D6B2-444F-9A0C-DBCCE659C0EE}"/>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74" name="直線コネクタ 73">
          <a:extLst>
            <a:ext uri="{FF2B5EF4-FFF2-40B4-BE49-F238E27FC236}">
              <a16:creationId xmlns:a16="http://schemas.microsoft.com/office/drawing/2014/main" id="{88507AD6-793C-483D-8973-47972A7AC21B}"/>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75" name="テキスト ボックス 74">
          <a:extLst>
            <a:ext uri="{FF2B5EF4-FFF2-40B4-BE49-F238E27FC236}">
              <a16:creationId xmlns:a16="http://schemas.microsoft.com/office/drawing/2014/main" id="{AD0EBB3C-ABFB-423B-8313-08EAD93205F8}"/>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76" name="直線コネクタ 75">
          <a:extLst>
            <a:ext uri="{FF2B5EF4-FFF2-40B4-BE49-F238E27FC236}">
              <a16:creationId xmlns:a16="http://schemas.microsoft.com/office/drawing/2014/main" id="{D583DC97-A64C-41E7-A0A6-1BC648EA5790}"/>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77" name="テキスト ボックス 76">
          <a:extLst>
            <a:ext uri="{FF2B5EF4-FFF2-40B4-BE49-F238E27FC236}">
              <a16:creationId xmlns:a16="http://schemas.microsoft.com/office/drawing/2014/main" id="{AEFF3AA7-FD77-4B8E-927C-706AFC662B5E}"/>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78" name="直線コネクタ 77">
          <a:extLst>
            <a:ext uri="{FF2B5EF4-FFF2-40B4-BE49-F238E27FC236}">
              <a16:creationId xmlns:a16="http://schemas.microsoft.com/office/drawing/2014/main" id="{AFA81DF2-CF1B-40E1-B0F5-FDE52C7568E8}"/>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79" name="テキスト ボックス 78">
          <a:extLst>
            <a:ext uri="{FF2B5EF4-FFF2-40B4-BE49-F238E27FC236}">
              <a16:creationId xmlns:a16="http://schemas.microsoft.com/office/drawing/2014/main" id="{CB38FF60-009D-45D0-8A1A-3C8F0A3A7635}"/>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80" name="直線コネクタ 79">
          <a:extLst>
            <a:ext uri="{FF2B5EF4-FFF2-40B4-BE49-F238E27FC236}">
              <a16:creationId xmlns:a16="http://schemas.microsoft.com/office/drawing/2014/main" id="{1FA674C4-C554-4CFB-8CD3-4083932CD238}"/>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81" name="テキスト ボックス 80">
          <a:extLst>
            <a:ext uri="{FF2B5EF4-FFF2-40B4-BE49-F238E27FC236}">
              <a16:creationId xmlns:a16="http://schemas.microsoft.com/office/drawing/2014/main" id="{0DC78E92-06BE-464F-930D-5A9C0729AE0E}"/>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82" name="直線コネクタ 81">
          <a:extLst>
            <a:ext uri="{FF2B5EF4-FFF2-40B4-BE49-F238E27FC236}">
              <a16:creationId xmlns:a16="http://schemas.microsoft.com/office/drawing/2014/main" id="{F01FD5C3-EA6E-4B97-A36A-A102EC40704D}"/>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83" name="テキスト ボックス 82">
          <a:extLst>
            <a:ext uri="{FF2B5EF4-FFF2-40B4-BE49-F238E27FC236}">
              <a16:creationId xmlns:a16="http://schemas.microsoft.com/office/drawing/2014/main" id="{8599FA37-62A4-4AC2-95A4-F44C0682C784}"/>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84" name="直線コネクタ 83">
          <a:extLst>
            <a:ext uri="{FF2B5EF4-FFF2-40B4-BE49-F238E27FC236}">
              <a16:creationId xmlns:a16="http://schemas.microsoft.com/office/drawing/2014/main" id="{F87EAF4F-E595-4174-8849-183B43B0F839}"/>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85" name="テキスト ボックス 84">
          <a:extLst>
            <a:ext uri="{FF2B5EF4-FFF2-40B4-BE49-F238E27FC236}">
              <a16:creationId xmlns:a16="http://schemas.microsoft.com/office/drawing/2014/main" id="{40120D7E-303E-49FD-B311-9200D6991581}"/>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86" name="直線コネクタ 85">
          <a:extLst>
            <a:ext uri="{FF2B5EF4-FFF2-40B4-BE49-F238E27FC236}">
              <a16:creationId xmlns:a16="http://schemas.microsoft.com/office/drawing/2014/main" id="{5A39915C-141A-48E4-B86C-ECA9FE90415E}"/>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87" name="テキスト ボックス 86">
          <a:extLst>
            <a:ext uri="{FF2B5EF4-FFF2-40B4-BE49-F238E27FC236}">
              <a16:creationId xmlns:a16="http://schemas.microsoft.com/office/drawing/2014/main" id="{2C2F7131-920A-428C-ADB7-1F0A4DA7A737}"/>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88" name="【福祉施設】&#10;有形固定資産減価償却率グラフ枠">
          <a:extLst>
            <a:ext uri="{FF2B5EF4-FFF2-40B4-BE49-F238E27FC236}">
              <a16:creationId xmlns:a16="http://schemas.microsoft.com/office/drawing/2014/main" id="{A83798C0-5D19-496E-8439-00F7E7192D59}"/>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32386</xdr:rowOff>
    </xdr:from>
    <xdr:to>
      <xdr:col>24</xdr:col>
      <xdr:colOff>62865</xdr:colOff>
      <xdr:row>86</xdr:row>
      <xdr:rowOff>114300</xdr:rowOff>
    </xdr:to>
    <xdr:cxnSp macro="">
      <xdr:nvCxnSpPr>
        <xdr:cNvPr id="89" name="直線コネクタ 88">
          <a:extLst>
            <a:ext uri="{FF2B5EF4-FFF2-40B4-BE49-F238E27FC236}">
              <a16:creationId xmlns:a16="http://schemas.microsoft.com/office/drawing/2014/main" id="{8F9A15E3-E7C2-4219-B108-718D9FAACE24}"/>
            </a:ext>
          </a:extLst>
        </xdr:cNvPr>
        <xdr:cNvCxnSpPr/>
      </xdr:nvCxnSpPr>
      <xdr:spPr>
        <a:xfrm flipV="1">
          <a:off x="4180840" y="12668886"/>
          <a:ext cx="0" cy="1380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90" name="【福祉施設】&#10;有形固定資産減価償却率最小値テキスト">
          <a:extLst>
            <a:ext uri="{FF2B5EF4-FFF2-40B4-BE49-F238E27FC236}">
              <a16:creationId xmlns:a16="http://schemas.microsoft.com/office/drawing/2014/main" id="{BDB8074B-851D-4B9A-A0B5-842CD2FA6F93}"/>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91" name="直線コネクタ 90">
          <a:extLst>
            <a:ext uri="{FF2B5EF4-FFF2-40B4-BE49-F238E27FC236}">
              <a16:creationId xmlns:a16="http://schemas.microsoft.com/office/drawing/2014/main" id="{C3299E17-19C6-489E-BBF5-F3B723065118}"/>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150513</xdr:rowOff>
    </xdr:from>
    <xdr:ext cx="405111" cy="259045"/>
    <xdr:sp macro="" textlink="">
      <xdr:nvSpPr>
        <xdr:cNvPr id="92" name="【福祉施設】&#10;有形固定資産減価償却率最大値テキスト">
          <a:extLst>
            <a:ext uri="{FF2B5EF4-FFF2-40B4-BE49-F238E27FC236}">
              <a16:creationId xmlns:a16="http://schemas.microsoft.com/office/drawing/2014/main" id="{9F73C3E2-8A4D-4DFC-ACF4-ADBF21C39881}"/>
            </a:ext>
          </a:extLst>
        </xdr:cNvPr>
        <xdr:cNvSpPr txBox="1"/>
      </xdr:nvSpPr>
      <xdr:spPr>
        <a:xfrm>
          <a:off x="4219575" y="12466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32386</xdr:rowOff>
    </xdr:from>
    <xdr:to>
      <xdr:col>24</xdr:col>
      <xdr:colOff>152400</xdr:colOff>
      <xdr:row>78</xdr:row>
      <xdr:rowOff>32386</xdr:rowOff>
    </xdr:to>
    <xdr:cxnSp macro="">
      <xdr:nvCxnSpPr>
        <xdr:cNvPr id="93" name="直線コネクタ 92">
          <a:extLst>
            <a:ext uri="{FF2B5EF4-FFF2-40B4-BE49-F238E27FC236}">
              <a16:creationId xmlns:a16="http://schemas.microsoft.com/office/drawing/2014/main" id="{79282166-772F-4D25-9C28-F0818385D4C6}"/>
            </a:ext>
          </a:extLst>
        </xdr:cNvPr>
        <xdr:cNvCxnSpPr/>
      </xdr:nvCxnSpPr>
      <xdr:spPr>
        <a:xfrm>
          <a:off x="4105275" y="126688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86377</xdr:rowOff>
    </xdr:from>
    <xdr:ext cx="405111" cy="259045"/>
    <xdr:sp macro="" textlink="">
      <xdr:nvSpPr>
        <xdr:cNvPr id="94" name="【福祉施設】&#10;有形固定資産減価償却率平均値テキスト">
          <a:extLst>
            <a:ext uri="{FF2B5EF4-FFF2-40B4-BE49-F238E27FC236}">
              <a16:creationId xmlns:a16="http://schemas.microsoft.com/office/drawing/2014/main" id="{50A3FB5D-80B6-4860-82DF-6429244C2387}"/>
            </a:ext>
          </a:extLst>
        </xdr:cNvPr>
        <xdr:cNvSpPr txBox="1"/>
      </xdr:nvSpPr>
      <xdr:spPr>
        <a:xfrm>
          <a:off x="4219575" y="13046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63500</xdr:rowOff>
    </xdr:from>
    <xdr:to>
      <xdr:col>24</xdr:col>
      <xdr:colOff>114300</xdr:colOff>
      <xdr:row>81</xdr:row>
      <xdr:rowOff>165100</xdr:rowOff>
    </xdr:to>
    <xdr:sp macro="" textlink="">
      <xdr:nvSpPr>
        <xdr:cNvPr id="95" name="フローチャート: 判断 94">
          <a:extLst>
            <a:ext uri="{FF2B5EF4-FFF2-40B4-BE49-F238E27FC236}">
              <a16:creationId xmlns:a16="http://schemas.microsoft.com/office/drawing/2014/main" id="{84FE0B20-1F30-4D73-952C-E0B0BED42EE2}"/>
            </a:ext>
          </a:extLst>
        </xdr:cNvPr>
        <xdr:cNvSpPr/>
      </xdr:nvSpPr>
      <xdr:spPr>
        <a:xfrm>
          <a:off x="4124325" y="131921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2539</xdr:rowOff>
    </xdr:from>
    <xdr:to>
      <xdr:col>20</xdr:col>
      <xdr:colOff>38100</xdr:colOff>
      <xdr:row>81</xdr:row>
      <xdr:rowOff>104139</xdr:rowOff>
    </xdr:to>
    <xdr:sp macro="" textlink="">
      <xdr:nvSpPr>
        <xdr:cNvPr id="96" name="フローチャート: 判断 95">
          <a:extLst>
            <a:ext uri="{FF2B5EF4-FFF2-40B4-BE49-F238E27FC236}">
              <a16:creationId xmlns:a16="http://schemas.microsoft.com/office/drawing/2014/main" id="{CCEE341E-90DC-4272-BDA4-3CC6E146C0DB}"/>
            </a:ext>
          </a:extLst>
        </xdr:cNvPr>
        <xdr:cNvSpPr/>
      </xdr:nvSpPr>
      <xdr:spPr>
        <a:xfrm>
          <a:off x="3381375" y="131279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160655</xdr:rowOff>
    </xdr:from>
    <xdr:to>
      <xdr:col>15</xdr:col>
      <xdr:colOff>101600</xdr:colOff>
      <xdr:row>81</xdr:row>
      <xdr:rowOff>90805</xdr:rowOff>
    </xdr:to>
    <xdr:sp macro="" textlink="">
      <xdr:nvSpPr>
        <xdr:cNvPr id="97" name="フローチャート: 判断 96">
          <a:extLst>
            <a:ext uri="{FF2B5EF4-FFF2-40B4-BE49-F238E27FC236}">
              <a16:creationId xmlns:a16="http://schemas.microsoft.com/office/drawing/2014/main" id="{7D90E415-A7A7-487D-9B95-20A86EE964FE}"/>
            </a:ext>
          </a:extLst>
        </xdr:cNvPr>
        <xdr:cNvSpPr/>
      </xdr:nvSpPr>
      <xdr:spPr>
        <a:xfrm>
          <a:off x="2571750" y="1312735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120650</xdr:rowOff>
    </xdr:from>
    <xdr:to>
      <xdr:col>10</xdr:col>
      <xdr:colOff>165100</xdr:colOff>
      <xdr:row>81</xdr:row>
      <xdr:rowOff>50800</xdr:rowOff>
    </xdr:to>
    <xdr:sp macro="" textlink="">
      <xdr:nvSpPr>
        <xdr:cNvPr id="98" name="フローチャート: 判断 97">
          <a:extLst>
            <a:ext uri="{FF2B5EF4-FFF2-40B4-BE49-F238E27FC236}">
              <a16:creationId xmlns:a16="http://schemas.microsoft.com/office/drawing/2014/main" id="{8F9243A0-19DF-4030-8494-079A57C249DD}"/>
            </a:ext>
          </a:extLst>
        </xdr:cNvPr>
        <xdr:cNvSpPr/>
      </xdr:nvSpPr>
      <xdr:spPr>
        <a:xfrm>
          <a:off x="1781175" y="130873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164464</xdr:rowOff>
    </xdr:from>
    <xdr:to>
      <xdr:col>6</xdr:col>
      <xdr:colOff>38100</xdr:colOff>
      <xdr:row>81</xdr:row>
      <xdr:rowOff>94614</xdr:rowOff>
    </xdr:to>
    <xdr:sp macro="" textlink="">
      <xdr:nvSpPr>
        <xdr:cNvPr id="99" name="フローチャート: 判断 98">
          <a:extLst>
            <a:ext uri="{FF2B5EF4-FFF2-40B4-BE49-F238E27FC236}">
              <a16:creationId xmlns:a16="http://schemas.microsoft.com/office/drawing/2014/main" id="{F0C3D4B9-1918-4F42-AD6B-0708E0AFA8C4}"/>
            </a:ext>
          </a:extLst>
        </xdr:cNvPr>
        <xdr:cNvSpPr/>
      </xdr:nvSpPr>
      <xdr:spPr>
        <a:xfrm>
          <a:off x="981075" y="131248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00" name="テキスト ボックス 99">
          <a:extLst>
            <a:ext uri="{FF2B5EF4-FFF2-40B4-BE49-F238E27FC236}">
              <a16:creationId xmlns:a16="http://schemas.microsoft.com/office/drawing/2014/main" id="{1112855C-8F5E-4EC2-AE7F-F8EDB639BB64}"/>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01" name="テキスト ボックス 100">
          <a:extLst>
            <a:ext uri="{FF2B5EF4-FFF2-40B4-BE49-F238E27FC236}">
              <a16:creationId xmlns:a16="http://schemas.microsoft.com/office/drawing/2014/main" id="{04198609-5DE1-456D-BF0E-2BD3F1E72006}"/>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02" name="テキスト ボックス 101">
          <a:extLst>
            <a:ext uri="{FF2B5EF4-FFF2-40B4-BE49-F238E27FC236}">
              <a16:creationId xmlns:a16="http://schemas.microsoft.com/office/drawing/2014/main" id="{F650EEE8-C030-4141-A1DB-8835FC26C62D}"/>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03" name="テキスト ボックス 102">
          <a:extLst>
            <a:ext uri="{FF2B5EF4-FFF2-40B4-BE49-F238E27FC236}">
              <a16:creationId xmlns:a16="http://schemas.microsoft.com/office/drawing/2014/main" id="{6EA8B942-6CE6-47B4-B2FF-4B85637B11B3}"/>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04" name="テキスト ボックス 103">
          <a:extLst>
            <a:ext uri="{FF2B5EF4-FFF2-40B4-BE49-F238E27FC236}">
              <a16:creationId xmlns:a16="http://schemas.microsoft.com/office/drawing/2014/main" id="{0A4CC62B-90BD-42A8-B69C-A36B04015661}"/>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105" name="楕円 104">
          <a:extLst>
            <a:ext uri="{FF2B5EF4-FFF2-40B4-BE49-F238E27FC236}">
              <a16:creationId xmlns:a16="http://schemas.microsoft.com/office/drawing/2014/main" id="{773FBD71-9715-428B-9D04-251B864EDEBC}"/>
            </a:ext>
          </a:extLst>
        </xdr:cNvPr>
        <xdr:cNvSpPr/>
      </xdr:nvSpPr>
      <xdr:spPr>
        <a:xfrm>
          <a:off x="4124325" y="133934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87647</xdr:rowOff>
    </xdr:from>
    <xdr:ext cx="405111" cy="259045"/>
    <xdr:sp macro="" textlink="">
      <xdr:nvSpPr>
        <xdr:cNvPr id="106" name="【福祉施設】&#10;有形固定資産減価償却率該当値テキスト">
          <a:extLst>
            <a:ext uri="{FF2B5EF4-FFF2-40B4-BE49-F238E27FC236}">
              <a16:creationId xmlns:a16="http://schemas.microsoft.com/office/drawing/2014/main" id="{05D7E506-C61D-4FE1-8246-E79904277B60}"/>
            </a:ext>
          </a:extLst>
        </xdr:cNvPr>
        <xdr:cNvSpPr txBox="1"/>
      </xdr:nvSpPr>
      <xdr:spPr>
        <a:xfrm>
          <a:off x="4219575" y="1337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67311</xdr:rowOff>
    </xdr:from>
    <xdr:to>
      <xdr:col>20</xdr:col>
      <xdr:colOff>38100</xdr:colOff>
      <xdr:row>82</xdr:row>
      <xdr:rowOff>168911</xdr:rowOff>
    </xdr:to>
    <xdr:sp macro="" textlink="">
      <xdr:nvSpPr>
        <xdr:cNvPr id="107" name="楕円 106">
          <a:extLst>
            <a:ext uri="{FF2B5EF4-FFF2-40B4-BE49-F238E27FC236}">
              <a16:creationId xmlns:a16="http://schemas.microsoft.com/office/drawing/2014/main" id="{B0230EC6-48AF-479E-86EA-E50E364C34B9}"/>
            </a:ext>
          </a:extLst>
        </xdr:cNvPr>
        <xdr:cNvSpPr/>
      </xdr:nvSpPr>
      <xdr:spPr>
        <a:xfrm>
          <a:off x="3381375" y="133515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118111</xdr:rowOff>
    </xdr:from>
    <xdr:to>
      <xdr:col>24</xdr:col>
      <xdr:colOff>63500</xdr:colOff>
      <xdr:row>82</xdr:row>
      <xdr:rowOff>160020</xdr:rowOff>
    </xdr:to>
    <xdr:cxnSp macro="">
      <xdr:nvCxnSpPr>
        <xdr:cNvPr id="108" name="直線コネクタ 107">
          <a:extLst>
            <a:ext uri="{FF2B5EF4-FFF2-40B4-BE49-F238E27FC236}">
              <a16:creationId xmlns:a16="http://schemas.microsoft.com/office/drawing/2014/main" id="{909F9204-F317-4D54-AA1E-CEBDA0758808}"/>
            </a:ext>
          </a:extLst>
        </xdr:cNvPr>
        <xdr:cNvCxnSpPr/>
      </xdr:nvCxnSpPr>
      <xdr:spPr>
        <a:xfrm>
          <a:off x="3429000" y="13408661"/>
          <a:ext cx="752475"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25400</xdr:rowOff>
    </xdr:from>
    <xdr:to>
      <xdr:col>15</xdr:col>
      <xdr:colOff>101600</xdr:colOff>
      <xdr:row>82</xdr:row>
      <xdr:rowOff>127000</xdr:rowOff>
    </xdr:to>
    <xdr:sp macro="" textlink="">
      <xdr:nvSpPr>
        <xdr:cNvPr id="109" name="楕円 108">
          <a:extLst>
            <a:ext uri="{FF2B5EF4-FFF2-40B4-BE49-F238E27FC236}">
              <a16:creationId xmlns:a16="http://schemas.microsoft.com/office/drawing/2014/main" id="{8D3DF1A3-54A5-4DE0-B136-3540883D7C18}"/>
            </a:ext>
          </a:extLst>
        </xdr:cNvPr>
        <xdr:cNvSpPr/>
      </xdr:nvSpPr>
      <xdr:spPr>
        <a:xfrm>
          <a:off x="2571750" y="133159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76200</xdr:rowOff>
    </xdr:from>
    <xdr:to>
      <xdr:col>19</xdr:col>
      <xdr:colOff>177800</xdr:colOff>
      <xdr:row>82</xdr:row>
      <xdr:rowOff>118111</xdr:rowOff>
    </xdr:to>
    <xdr:cxnSp macro="">
      <xdr:nvCxnSpPr>
        <xdr:cNvPr id="110" name="直線コネクタ 109">
          <a:extLst>
            <a:ext uri="{FF2B5EF4-FFF2-40B4-BE49-F238E27FC236}">
              <a16:creationId xmlns:a16="http://schemas.microsoft.com/office/drawing/2014/main" id="{F7DADB9C-48D1-42B9-95B0-6E7F753DA348}"/>
            </a:ext>
          </a:extLst>
        </xdr:cNvPr>
        <xdr:cNvCxnSpPr/>
      </xdr:nvCxnSpPr>
      <xdr:spPr>
        <a:xfrm>
          <a:off x="2619375" y="13363575"/>
          <a:ext cx="809625" cy="4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6350</xdr:rowOff>
    </xdr:from>
    <xdr:to>
      <xdr:col>10</xdr:col>
      <xdr:colOff>165100</xdr:colOff>
      <xdr:row>82</xdr:row>
      <xdr:rowOff>107950</xdr:rowOff>
    </xdr:to>
    <xdr:sp macro="" textlink="">
      <xdr:nvSpPr>
        <xdr:cNvPr id="111" name="楕円 110">
          <a:extLst>
            <a:ext uri="{FF2B5EF4-FFF2-40B4-BE49-F238E27FC236}">
              <a16:creationId xmlns:a16="http://schemas.microsoft.com/office/drawing/2014/main" id="{AE003734-84A4-4AAE-95A6-547FEC3B9261}"/>
            </a:ext>
          </a:extLst>
        </xdr:cNvPr>
        <xdr:cNvSpPr/>
      </xdr:nvSpPr>
      <xdr:spPr>
        <a:xfrm>
          <a:off x="1781175" y="13296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57150</xdr:rowOff>
    </xdr:from>
    <xdr:to>
      <xdr:col>15</xdr:col>
      <xdr:colOff>50800</xdr:colOff>
      <xdr:row>82</xdr:row>
      <xdr:rowOff>76200</xdr:rowOff>
    </xdr:to>
    <xdr:cxnSp macro="">
      <xdr:nvCxnSpPr>
        <xdr:cNvPr id="112" name="直線コネクタ 111">
          <a:extLst>
            <a:ext uri="{FF2B5EF4-FFF2-40B4-BE49-F238E27FC236}">
              <a16:creationId xmlns:a16="http://schemas.microsoft.com/office/drawing/2014/main" id="{F3D446F8-1252-4690-A963-C153F744FC63}"/>
            </a:ext>
          </a:extLst>
        </xdr:cNvPr>
        <xdr:cNvCxnSpPr/>
      </xdr:nvCxnSpPr>
      <xdr:spPr>
        <a:xfrm>
          <a:off x="1828800" y="13344525"/>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74930</xdr:rowOff>
    </xdr:from>
    <xdr:to>
      <xdr:col>6</xdr:col>
      <xdr:colOff>38100</xdr:colOff>
      <xdr:row>82</xdr:row>
      <xdr:rowOff>5080</xdr:rowOff>
    </xdr:to>
    <xdr:sp macro="" textlink="">
      <xdr:nvSpPr>
        <xdr:cNvPr id="113" name="楕円 112">
          <a:extLst>
            <a:ext uri="{FF2B5EF4-FFF2-40B4-BE49-F238E27FC236}">
              <a16:creationId xmlns:a16="http://schemas.microsoft.com/office/drawing/2014/main" id="{4EDC597C-D864-4C9B-9D7C-DC90982B084D}"/>
            </a:ext>
          </a:extLst>
        </xdr:cNvPr>
        <xdr:cNvSpPr/>
      </xdr:nvSpPr>
      <xdr:spPr>
        <a:xfrm>
          <a:off x="981075" y="132003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125730</xdr:rowOff>
    </xdr:from>
    <xdr:to>
      <xdr:col>10</xdr:col>
      <xdr:colOff>114300</xdr:colOff>
      <xdr:row>82</xdr:row>
      <xdr:rowOff>57150</xdr:rowOff>
    </xdr:to>
    <xdr:cxnSp macro="">
      <xdr:nvCxnSpPr>
        <xdr:cNvPr id="114" name="直線コネクタ 113">
          <a:extLst>
            <a:ext uri="{FF2B5EF4-FFF2-40B4-BE49-F238E27FC236}">
              <a16:creationId xmlns:a16="http://schemas.microsoft.com/office/drawing/2014/main" id="{D31CF8E2-56E9-4453-9F51-025144D09BD2}"/>
            </a:ext>
          </a:extLst>
        </xdr:cNvPr>
        <xdr:cNvCxnSpPr/>
      </xdr:nvCxnSpPr>
      <xdr:spPr>
        <a:xfrm>
          <a:off x="1028700" y="13248005"/>
          <a:ext cx="8001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120666</xdr:rowOff>
    </xdr:from>
    <xdr:ext cx="405111" cy="259045"/>
    <xdr:sp macro="" textlink="">
      <xdr:nvSpPr>
        <xdr:cNvPr id="115" name="n_1aveValue【福祉施設】&#10;有形固定資産減価償却率">
          <a:extLst>
            <a:ext uri="{FF2B5EF4-FFF2-40B4-BE49-F238E27FC236}">
              <a16:creationId xmlns:a16="http://schemas.microsoft.com/office/drawing/2014/main" id="{0362AEDB-C006-40F2-9A4A-91A478030B28}"/>
            </a:ext>
          </a:extLst>
        </xdr:cNvPr>
        <xdr:cNvSpPr txBox="1"/>
      </xdr:nvSpPr>
      <xdr:spPr>
        <a:xfrm>
          <a:off x="3239144" y="12925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107332</xdr:rowOff>
    </xdr:from>
    <xdr:ext cx="405111" cy="259045"/>
    <xdr:sp macro="" textlink="">
      <xdr:nvSpPr>
        <xdr:cNvPr id="116" name="n_2aveValue【福祉施設】&#10;有形固定資産減価償却率">
          <a:extLst>
            <a:ext uri="{FF2B5EF4-FFF2-40B4-BE49-F238E27FC236}">
              <a16:creationId xmlns:a16="http://schemas.microsoft.com/office/drawing/2014/main" id="{FA7907BE-7336-4E3E-B527-F29F98A810F0}"/>
            </a:ext>
          </a:extLst>
        </xdr:cNvPr>
        <xdr:cNvSpPr txBox="1"/>
      </xdr:nvSpPr>
      <xdr:spPr>
        <a:xfrm>
          <a:off x="2439044" y="12905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67327</xdr:rowOff>
    </xdr:from>
    <xdr:ext cx="405111" cy="259045"/>
    <xdr:sp macro="" textlink="">
      <xdr:nvSpPr>
        <xdr:cNvPr id="117" name="n_3aveValue【福祉施設】&#10;有形固定資産減価償却率">
          <a:extLst>
            <a:ext uri="{FF2B5EF4-FFF2-40B4-BE49-F238E27FC236}">
              <a16:creationId xmlns:a16="http://schemas.microsoft.com/office/drawing/2014/main" id="{AAD1D0F2-BEA9-4B86-AF95-01E390CC8990}"/>
            </a:ext>
          </a:extLst>
        </xdr:cNvPr>
        <xdr:cNvSpPr txBox="1"/>
      </xdr:nvSpPr>
      <xdr:spPr>
        <a:xfrm>
          <a:off x="1648469" y="12865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111141</xdr:rowOff>
    </xdr:from>
    <xdr:ext cx="405111" cy="259045"/>
    <xdr:sp macro="" textlink="">
      <xdr:nvSpPr>
        <xdr:cNvPr id="118" name="n_4aveValue【福祉施設】&#10;有形固定資産減価償却率">
          <a:extLst>
            <a:ext uri="{FF2B5EF4-FFF2-40B4-BE49-F238E27FC236}">
              <a16:creationId xmlns:a16="http://schemas.microsoft.com/office/drawing/2014/main" id="{6E630817-73A7-477C-A167-E7F1270A7469}"/>
            </a:ext>
          </a:extLst>
        </xdr:cNvPr>
        <xdr:cNvSpPr txBox="1"/>
      </xdr:nvSpPr>
      <xdr:spPr>
        <a:xfrm>
          <a:off x="848369" y="1291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160038</xdr:rowOff>
    </xdr:from>
    <xdr:ext cx="405111" cy="259045"/>
    <xdr:sp macro="" textlink="">
      <xdr:nvSpPr>
        <xdr:cNvPr id="119" name="n_1mainValue【福祉施設】&#10;有形固定資産減価償却率">
          <a:extLst>
            <a:ext uri="{FF2B5EF4-FFF2-40B4-BE49-F238E27FC236}">
              <a16:creationId xmlns:a16="http://schemas.microsoft.com/office/drawing/2014/main" id="{35FD7254-5EA2-439C-A1EA-C1A99717B581}"/>
            </a:ext>
          </a:extLst>
        </xdr:cNvPr>
        <xdr:cNvSpPr txBox="1"/>
      </xdr:nvSpPr>
      <xdr:spPr>
        <a:xfrm>
          <a:off x="3239144" y="13450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118127</xdr:rowOff>
    </xdr:from>
    <xdr:ext cx="405111" cy="259045"/>
    <xdr:sp macro="" textlink="">
      <xdr:nvSpPr>
        <xdr:cNvPr id="120" name="n_2mainValue【福祉施設】&#10;有形固定資産減価償却率">
          <a:extLst>
            <a:ext uri="{FF2B5EF4-FFF2-40B4-BE49-F238E27FC236}">
              <a16:creationId xmlns:a16="http://schemas.microsoft.com/office/drawing/2014/main" id="{E6B14A39-CEEC-4833-A50B-8B998329C2F7}"/>
            </a:ext>
          </a:extLst>
        </xdr:cNvPr>
        <xdr:cNvSpPr txBox="1"/>
      </xdr:nvSpPr>
      <xdr:spPr>
        <a:xfrm>
          <a:off x="2439044" y="13408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99077</xdr:rowOff>
    </xdr:from>
    <xdr:ext cx="405111" cy="259045"/>
    <xdr:sp macro="" textlink="">
      <xdr:nvSpPr>
        <xdr:cNvPr id="121" name="n_3mainValue【福祉施設】&#10;有形固定資産減価償却率">
          <a:extLst>
            <a:ext uri="{FF2B5EF4-FFF2-40B4-BE49-F238E27FC236}">
              <a16:creationId xmlns:a16="http://schemas.microsoft.com/office/drawing/2014/main" id="{D10EA24D-D3EC-4895-8A45-569FEFB977EC}"/>
            </a:ext>
          </a:extLst>
        </xdr:cNvPr>
        <xdr:cNvSpPr txBox="1"/>
      </xdr:nvSpPr>
      <xdr:spPr>
        <a:xfrm>
          <a:off x="1648469" y="13389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167657</xdr:rowOff>
    </xdr:from>
    <xdr:ext cx="405111" cy="259045"/>
    <xdr:sp macro="" textlink="">
      <xdr:nvSpPr>
        <xdr:cNvPr id="122" name="n_4mainValue【福祉施設】&#10;有形固定資産減価償却率">
          <a:extLst>
            <a:ext uri="{FF2B5EF4-FFF2-40B4-BE49-F238E27FC236}">
              <a16:creationId xmlns:a16="http://schemas.microsoft.com/office/drawing/2014/main" id="{4BCAF551-AE29-4429-BBA4-CB2408046066}"/>
            </a:ext>
          </a:extLst>
        </xdr:cNvPr>
        <xdr:cNvSpPr txBox="1"/>
      </xdr:nvSpPr>
      <xdr:spPr>
        <a:xfrm>
          <a:off x="848369" y="1328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123" name="正方形/長方形 122">
          <a:extLst>
            <a:ext uri="{FF2B5EF4-FFF2-40B4-BE49-F238E27FC236}">
              <a16:creationId xmlns:a16="http://schemas.microsoft.com/office/drawing/2014/main" id="{02FE10B1-500F-43C5-9C27-7DC70A79D901}"/>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24" name="正方形/長方形 123">
          <a:extLst>
            <a:ext uri="{FF2B5EF4-FFF2-40B4-BE49-F238E27FC236}">
              <a16:creationId xmlns:a16="http://schemas.microsoft.com/office/drawing/2014/main" id="{063D21BC-15DE-404F-8103-731E636E685E}"/>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25" name="正方形/長方形 124">
          <a:extLst>
            <a:ext uri="{FF2B5EF4-FFF2-40B4-BE49-F238E27FC236}">
              <a16:creationId xmlns:a16="http://schemas.microsoft.com/office/drawing/2014/main" id="{CD86F705-8853-41C8-8CAA-BC72D88E9797}"/>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26" name="正方形/長方形 125">
          <a:extLst>
            <a:ext uri="{FF2B5EF4-FFF2-40B4-BE49-F238E27FC236}">
              <a16:creationId xmlns:a16="http://schemas.microsoft.com/office/drawing/2014/main" id="{4A681895-15EC-4A23-8B24-35F2BB09E402}"/>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27" name="正方形/長方形 126">
          <a:extLst>
            <a:ext uri="{FF2B5EF4-FFF2-40B4-BE49-F238E27FC236}">
              <a16:creationId xmlns:a16="http://schemas.microsoft.com/office/drawing/2014/main" id="{F473EC84-3EB6-4531-8B2D-7214ACA873C1}"/>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28" name="正方形/長方形 127">
          <a:extLst>
            <a:ext uri="{FF2B5EF4-FFF2-40B4-BE49-F238E27FC236}">
              <a16:creationId xmlns:a16="http://schemas.microsoft.com/office/drawing/2014/main" id="{488378CD-5FDE-4506-96AC-D364B9C0A5F9}"/>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29" name="正方形/長方形 128">
          <a:extLst>
            <a:ext uri="{FF2B5EF4-FFF2-40B4-BE49-F238E27FC236}">
              <a16:creationId xmlns:a16="http://schemas.microsoft.com/office/drawing/2014/main" id="{1C30E7B3-1492-4E61-BF47-B0D667494C91}"/>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30" name="正方形/長方形 129">
          <a:extLst>
            <a:ext uri="{FF2B5EF4-FFF2-40B4-BE49-F238E27FC236}">
              <a16:creationId xmlns:a16="http://schemas.microsoft.com/office/drawing/2014/main" id="{B56F9BAB-8CB8-40CC-BDB1-DA594FD22A37}"/>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131" name="テキスト ボックス 130">
          <a:extLst>
            <a:ext uri="{FF2B5EF4-FFF2-40B4-BE49-F238E27FC236}">
              <a16:creationId xmlns:a16="http://schemas.microsoft.com/office/drawing/2014/main" id="{31F651DE-3CD7-42F8-A8BD-D02A951BAB77}"/>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132" name="直線コネクタ 131">
          <a:extLst>
            <a:ext uri="{FF2B5EF4-FFF2-40B4-BE49-F238E27FC236}">
              <a16:creationId xmlns:a16="http://schemas.microsoft.com/office/drawing/2014/main" id="{EB1E8037-5A1C-4796-A0BA-06CFD06AE345}"/>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133" name="直線コネクタ 132">
          <a:extLst>
            <a:ext uri="{FF2B5EF4-FFF2-40B4-BE49-F238E27FC236}">
              <a16:creationId xmlns:a16="http://schemas.microsoft.com/office/drawing/2014/main" id="{AFD03C9F-9059-4B54-9ABD-7C08798FC464}"/>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134" name="テキスト ボックス 133">
          <a:extLst>
            <a:ext uri="{FF2B5EF4-FFF2-40B4-BE49-F238E27FC236}">
              <a16:creationId xmlns:a16="http://schemas.microsoft.com/office/drawing/2014/main" id="{169848E4-0942-46E6-8A77-2A72755BEEB1}"/>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135" name="直線コネクタ 134">
          <a:extLst>
            <a:ext uri="{FF2B5EF4-FFF2-40B4-BE49-F238E27FC236}">
              <a16:creationId xmlns:a16="http://schemas.microsoft.com/office/drawing/2014/main" id="{A86EA8BB-6F47-455F-A4E8-EF5D4DDA9C3D}"/>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136" name="テキスト ボックス 135">
          <a:extLst>
            <a:ext uri="{FF2B5EF4-FFF2-40B4-BE49-F238E27FC236}">
              <a16:creationId xmlns:a16="http://schemas.microsoft.com/office/drawing/2014/main" id="{25361B61-1ECD-415A-B26F-6435CE899FE0}"/>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137" name="直線コネクタ 136">
          <a:extLst>
            <a:ext uri="{FF2B5EF4-FFF2-40B4-BE49-F238E27FC236}">
              <a16:creationId xmlns:a16="http://schemas.microsoft.com/office/drawing/2014/main" id="{C40E2BB2-0E12-488C-838E-7B1ED8A3B310}"/>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138" name="テキスト ボックス 137">
          <a:extLst>
            <a:ext uri="{FF2B5EF4-FFF2-40B4-BE49-F238E27FC236}">
              <a16:creationId xmlns:a16="http://schemas.microsoft.com/office/drawing/2014/main" id="{4C0C20A7-F1C9-48C3-B34B-4A6A27EF3C7C}"/>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139" name="直線コネクタ 138">
          <a:extLst>
            <a:ext uri="{FF2B5EF4-FFF2-40B4-BE49-F238E27FC236}">
              <a16:creationId xmlns:a16="http://schemas.microsoft.com/office/drawing/2014/main" id="{9D9D70CB-D10D-448A-9178-543EEF629483}"/>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140" name="テキスト ボックス 139">
          <a:extLst>
            <a:ext uri="{FF2B5EF4-FFF2-40B4-BE49-F238E27FC236}">
              <a16:creationId xmlns:a16="http://schemas.microsoft.com/office/drawing/2014/main" id="{05DD3B8E-6EFE-4E9C-8078-A0DB52372367}"/>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141" name="直線コネクタ 140">
          <a:extLst>
            <a:ext uri="{FF2B5EF4-FFF2-40B4-BE49-F238E27FC236}">
              <a16:creationId xmlns:a16="http://schemas.microsoft.com/office/drawing/2014/main" id="{3AC9E09B-9EE3-4173-92BE-B60B82BE2E20}"/>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142" name="テキスト ボックス 141">
          <a:extLst>
            <a:ext uri="{FF2B5EF4-FFF2-40B4-BE49-F238E27FC236}">
              <a16:creationId xmlns:a16="http://schemas.microsoft.com/office/drawing/2014/main" id="{4DEEDE58-A533-495E-8297-D91849B91C54}"/>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143" name="【福祉施設】&#10;一人当たり面積グラフ枠">
          <a:extLst>
            <a:ext uri="{FF2B5EF4-FFF2-40B4-BE49-F238E27FC236}">
              <a16:creationId xmlns:a16="http://schemas.microsoft.com/office/drawing/2014/main" id="{92689C8C-A322-4F7A-96EE-A6C84EF7E397}"/>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124053</xdr:rowOff>
    </xdr:from>
    <xdr:to>
      <xdr:col>54</xdr:col>
      <xdr:colOff>189865</xdr:colOff>
      <xdr:row>86</xdr:row>
      <xdr:rowOff>23927</xdr:rowOff>
    </xdr:to>
    <xdr:cxnSp macro="">
      <xdr:nvCxnSpPr>
        <xdr:cNvPr id="144" name="直線コネクタ 143">
          <a:extLst>
            <a:ext uri="{FF2B5EF4-FFF2-40B4-BE49-F238E27FC236}">
              <a16:creationId xmlns:a16="http://schemas.microsoft.com/office/drawing/2014/main" id="{9901571B-08E3-49F5-BEAE-0B5EAE7312C8}"/>
            </a:ext>
          </a:extLst>
        </xdr:cNvPr>
        <xdr:cNvCxnSpPr/>
      </xdr:nvCxnSpPr>
      <xdr:spPr>
        <a:xfrm flipV="1">
          <a:off x="9429115" y="12760553"/>
          <a:ext cx="0" cy="1201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27754</xdr:rowOff>
    </xdr:from>
    <xdr:ext cx="469744" cy="259045"/>
    <xdr:sp macro="" textlink="">
      <xdr:nvSpPr>
        <xdr:cNvPr id="145" name="【福祉施設】&#10;一人当たり面積最小値テキスト">
          <a:extLst>
            <a:ext uri="{FF2B5EF4-FFF2-40B4-BE49-F238E27FC236}">
              <a16:creationId xmlns:a16="http://schemas.microsoft.com/office/drawing/2014/main" id="{B4798D4B-5533-4D3C-874F-685F290DC892}"/>
            </a:ext>
          </a:extLst>
        </xdr:cNvPr>
        <xdr:cNvSpPr txBox="1"/>
      </xdr:nvSpPr>
      <xdr:spPr>
        <a:xfrm>
          <a:off x="9467850" y="1396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23927</xdr:rowOff>
    </xdr:from>
    <xdr:to>
      <xdr:col>55</xdr:col>
      <xdr:colOff>88900</xdr:colOff>
      <xdr:row>86</xdr:row>
      <xdr:rowOff>23927</xdr:rowOff>
    </xdr:to>
    <xdr:cxnSp macro="">
      <xdr:nvCxnSpPr>
        <xdr:cNvPr id="146" name="直線コネクタ 145">
          <a:extLst>
            <a:ext uri="{FF2B5EF4-FFF2-40B4-BE49-F238E27FC236}">
              <a16:creationId xmlns:a16="http://schemas.microsoft.com/office/drawing/2014/main" id="{FDD7D258-37DE-4002-9DF3-DD1548917165}"/>
            </a:ext>
          </a:extLst>
        </xdr:cNvPr>
        <xdr:cNvCxnSpPr/>
      </xdr:nvCxnSpPr>
      <xdr:spPr>
        <a:xfrm>
          <a:off x="9363075" y="1396217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70730</xdr:rowOff>
    </xdr:from>
    <xdr:ext cx="469744" cy="259045"/>
    <xdr:sp macro="" textlink="">
      <xdr:nvSpPr>
        <xdr:cNvPr id="147" name="【福祉施設】&#10;一人当たり面積最大値テキスト">
          <a:extLst>
            <a:ext uri="{FF2B5EF4-FFF2-40B4-BE49-F238E27FC236}">
              <a16:creationId xmlns:a16="http://schemas.microsoft.com/office/drawing/2014/main" id="{71CD7919-F57B-4DB7-8544-2257C41C66F9}"/>
            </a:ext>
          </a:extLst>
        </xdr:cNvPr>
        <xdr:cNvSpPr txBox="1"/>
      </xdr:nvSpPr>
      <xdr:spPr>
        <a:xfrm>
          <a:off x="9467850" y="1254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124053</xdr:rowOff>
    </xdr:from>
    <xdr:to>
      <xdr:col>55</xdr:col>
      <xdr:colOff>88900</xdr:colOff>
      <xdr:row>78</xdr:row>
      <xdr:rowOff>124053</xdr:rowOff>
    </xdr:to>
    <xdr:cxnSp macro="">
      <xdr:nvCxnSpPr>
        <xdr:cNvPr id="148" name="直線コネクタ 147">
          <a:extLst>
            <a:ext uri="{FF2B5EF4-FFF2-40B4-BE49-F238E27FC236}">
              <a16:creationId xmlns:a16="http://schemas.microsoft.com/office/drawing/2014/main" id="{FFA9BC1F-78FC-4258-84B0-0D959A72729C}"/>
            </a:ext>
          </a:extLst>
        </xdr:cNvPr>
        <xdr:cNvCxnSpPr/>
      </xdr:nvCxnSpPr>
      <xdr:spPr>
        <a:xfrm>
          <a:off x="9363075" y="127605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113504</xdr:rowOff>
    </xdr:from>
    <xdr:ext cx="469744" cy="259045"/>
    <xdr:sp macro="" textlink="">
      <xdr:nvSpPr>
        <xdr:cNvPr id="149" name="【福祉施設】&#10;一人当たり面積平均値テキスト">
          <a:extLst>
            <a:ext uri="{FF2B5EF4-FFF2-40B4-BE49-F238E27FC236}">
              <a16:creationId xmlns:a16="http://schemas.microsoft.com/office/drawing/2014/main" id="{EB390CE4-8B00-45A4-B73F-2925D5A5175B}"/>
            </a:ext>
          </a:extLst>
        </xdr:cNvPr>
        <xdr:cNvSpPr txBox="1"/>
      </xdr:nvSpPr>
      <xdr:spPr>
        <a:xfrm>
          <a:off x="9467850" y="13562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90627</xdr:rowOff>
    </xdr:from>
    <xdr:to>
      <xdr:col>55</xdr:col>
      <xdr:colOff>50800</xdr:colOff>
      <xdr:row>85</xdr:row>
      <xdr:rowOff>20777</xdr:rowOff>
    </xdr:to>
    <xdr:sp macro="" textlink="">
      <xdr:nvSpPr>
        <xdr:cNvPr id="150" name="フローチャート: 判断 149">
          <a:extLst>
            <a:ext uri="{FF2B5EF4-FFF2-40B4-BE49-F238E27FC236}">
              <a16:creationId xmlns:a16="http://schemas.microsoft.com/office/drawing/2014/main" id="{ECCE0091-2181-4B6E-B39C-B9C1E4BB8CAF}"/>
            </a:ext>
          </a:extLst>
        </xdr:cNvPr>
        <xdr:cNvSpPr/>
      </xdr:nvSpPr>
      <xdr:spPr>
        <a:xfrm>
          <a:off x="9401175" y="1369867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106629</xdr:rowOff>
    </xdr:from>
    <xdr:to>
      <xdr:col>50</xdr:col>
      <xdr:colOff>165100</xdr:colOff>
      <xdr:row>85</xdr:row>
      <xdr:rowOff>36779</xdr:rowOff>
    </xdr:to>
    <xdr:sp macro="" textlink="">
      <xdr:nvSpPr>
        <xdr:cNvPr id="151" name="フローチャート: 判断 150">
          <a:extLst>
            <a:ext uri="{FF2B5EF4-FFF2-40B4-BE49-F238E27FC236}">
              <a16:creationId xmlns:a16="http://schemas.microsoft.com/office/drawing/2014/main" id="{595D6542-8ED5-4305-9969-A480AED6144F}"/>
            </a:ext>
          </a:extLst>
        </xdr:cNvPr>
        <xdr:cNvSpPr/>
      </xdr:nvSpPr>
      <xdr:spPr>
        <a:xfrm>
          <a:off x="8639175" y="137146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140919</xdr:rowOff>
    </xdr:from>
    <xdr:to>
      <xdr:col>46</xdr:col>
      <xdr:colOff>38100</xdr:colOff>
      <xdr:row>85</xdr:row>
      <xdr:rowOff>71069</xdr:rowOff>
    </xdr:to>
    <xdr:sp macro="" textlink="">
      <xdr:nvSpPr>
        <xdr:cNvPr id="152" name="フローチャート: 判断 151">
          <a:extLst>
            <a:ext uri="{FF2B5EF4-FFF2-40B4-BE49-F238E27FC236}">
              <a16:creationId xmlns:a16="http://schemas.microsoft.com/office/drawing/2014/main" id="{92EBA70A-F8E0-47C5-A5D4-FE16B8E6D260}"/>
            </a:ext>
          </a:extLst>
        </xdr:cNvPr>
        <xdr:cNvSpPr/>
      </xdr:nvSpPr>
      <xdr:spPr>
        <a:xfrm>
          <a:off x="7839075" y="1375531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153" name="フローチャート: 判断 152">
          <a:extLst>
            <a:ext uri="{FF2B5EF4-FFF2-40B4-BE49-F238E27FC236}">
              <a16:creationId xmlns:a16="http://schemas.microsoft.com/office/drawing/2014/main" id="{9FEA3C15-BB6F-4262-9F1E-88C9B272B24F}"/>
            </a:ext>
          </a:extLst>
        </xdr:cNvPr>
        <xdr:cNvSpPr/>
      </xdr:nvSpPr>
      <xdr:spPr>
        <a:xfrm>
          <a:off x="7029450" y="137548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140691</xdr:rowOff>
    </xdr:from>
    <xdr:to>
      <xdr:col>36</xdr:col>
      <xdr:colOff>165100</xdr:colOff>
      <xdr:row>85</xdr:row>
      <xdr:rowOff>70841</xdr:rowOff>
    </xdr:to>
    <xdr:sp macro="" textlink="">
      <xdr:nvSpPr>
        <xdr:cNvPr id="154" name="フローチャート: 判断 153">
          <a:extLst>
            <a:ext uri="{FF2B5EF4-FFF2-40B4-BE49-F238E27FC236}">
              <a16:creationId xmlns:a16="http://schemas.microsoft.com/office/drawing/2014/main" id="{FC6F4DA9-8AD6-402A-B948-07EB0FAF8C40}"/>
            </a:ext>
          </a:extLst>
        </xdr:cNvPr>
        <xdr:cNvSpPr/>
      </xdr:nvSpPr>
      <xdr:spPr>
        <a:xfrm>
          <a:off x="6238875" y="1375509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155" name="テキスト ボックス 154">
          <a:extLst>
            <a:ext uri="{FF2B5EF4-FFF2-40B4-BE49-F238E27FC236}">
              <a16:creationId xmlns:a16="http://schemas.microsoft.com/office/drawing/2014/main" id="{64874441-A1F5-47FB-B667-028C2777BFD1}"/>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156" name="テキスト ボックス 155">
          <a:extLst>
            <a:ext uri="{FF2B5EF4-FFF2-40B4-BE49-F238E27FC236}">
              <a16:creationId xmlns:a16="http://schemas.microsoft.com/office/drawing/2014/main" id="{4C5A1630-8927-48FC-83C7-BC29C39905BC}"/>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157" name="テキスト ボックス 156">
          <a:extLst>
            <a:ext uri="{FF2B5EF4-FFF2-40B4-BE49-F238E27FC236}">
              <a16:creationId xmlns:a16="http://schemas.microsoft.com/office/drawing/2014/main" id="{FF4DDF75-3B3A-4C2A-BD5A-F43DD70EA769}"/>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158" name="テキスト ボックス 157">
          <a:extLst>
            <a:ext uri="{FF2B5EF4-FFF2-40B4-BE49-F238E27FC236}">
              <a16:creationId xmlns:a16="http://schemas.microsoft.com/office/drawing/2014/main" id="{8FB5927F-C80B-469C-87B6-C36D2D48FAE1}"/>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159" name="テキスト ボックス 158">
          <a:extLst>
            <a:ext uri="{FF2B5EF4-FFF2-40B4-BE49-F238E27FC236}">
              <a16:creationId xmlns:a16="http://schemas.microsoft.com/office/drawing/2014/main" id="{82F09E2F-2E9D-4668-8A73-53B242D8CCA0}"/>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142748</xdr:rowOff>
    </xdr:from>
    <xdr:to>
      <xdr:col>55</xdr:col>
      <xdr:colOff>50800</xdr:colOff>
      <xdr:row>85</xdr:row>
      <xdr:rowOff>72898</xdr:rowOff>
    </xdr:to>
    <xdr:sp macro="" textlink="">
      <xdr:nvSpPr>
        <xdr:cNvPr id="160" name="楕円 159">
          <a:extLst>
            <a:ext uri="{FF2B5EF4-FFF2-40B4-BE49-F238E27FC236}">
              <a16:creationId xmlns:a16="http://schemas.microsoft.com/office/drawing/2014/main" id="{9E478FB6-7294-4CDC-8CAB-A2FB6AE7558E}"/>
            </a:ext>
          </a:extLst>
        </xdr:cNvPr>
        <xdr:cNvSpPr/>
      </xdr:nvSpPr>
      <xdr:spPr>
        <a:xfrm>
          <a:off x="9401175" y="13757148"/>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121175</xdr:rowOff>
    </xdr:from>
    <xdr:ext cx="469744" cy="259045"/>
    <xdr:sp macro="" textlink="">
      <xdr:nvSpPr>
        <xdr:cNvPr id="161" name="【福祉施設】&#10;一人当たり面積該当値テキスト">
          <a:extLst>
            <a:ext uri="{FF2B5EF4-FFF2-40B4-BE49-F238E27FC236}">
              <a16:creationId xmlns:a16="http://schemas.microsoft.com/office/drawing/2014/main" id="{32D13617-029C-448C-BA07-BA4DF8E948B8}"/>
            </a:ext>
          </a:extLst>
        </xdr:cNvPr>
        <xdr:cNvSpPr txBox="1"/>
      </xdr:nvSpPr>
      <xdr:spPr>
        <a:xfrm>
          <a:off x="9467850" y="13735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151892</xdr:rowOff>
    </xdr:from>
    <xdr:to>
      <xdr:col>50</xdr:col>
      <xdr:colOff>165100</xdr:colOff>
      <xdr:row>85</xdr:row>
      <xdr:rowOff>82042</xdr:rowOff>
    </xdr:to>
    <xdr:sp macro="" textlink="">
      <xdr:nvSpPr>
        <xdr:cNvPr id="162" name="楕円 161">
          <a:extLst>
            <a:ext uri="{FF2B5EF4-FFF2-40B4-BE49-F238E27FC236}">
              <a16:creationId xmlns:a16="http://schemas.microsoft.com/office/drawing/2014/main" id="{CA4AE286-D9D3-4639-ADD5-ECACE2869B24}"/>
            </a:ext>
          </a:extLst>
        </xdr:cNvPr>
        <xdr:cNvSpPr/>
      </xdr:nvSpPr>
      <xdr:spPr>
        <a:xfrm>
          <a:off x="8639175" y="137631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22098</xdr:rowOff>
    </xdr:from>
    <xdr:to>
      <xdr:col>55</xdr:col>
      <xdr:colOff>0</xdr:colOff>
      <xdr:row>85</xdr:row>
      <xdr:rowOff>31242</xdr:rowOff>
    </xdr:to>
    <xdr:cxnSp macro="">
      <xdr:nvCxnSpPr>
        <xdr:cNvPr id="163" name="直線コネクタ 162">
          <a:extLst>
            <a:ext uri="{FF2B5EF4-FFF2-40B4-BE49-F238E27FC236}">
              <a16:creationId xmlns:a16="http://schemas.microsoft.com/office/drawing/2014/main" id="{1B0B7A71-FB74-47BB-B43F-341DB364BBB6}"/>
            </a:ext>
          </a:extLst>
        </xdr:cNvPr>
        <xdr:cNvCxnSpPr/>
      </xdr:nvCxnSpPr>
      <xdr:spPr>
        <a:xfrm flipV="1">
          <a:off x="8686800" y="13795248"/>
          <a:ext cx="74295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162407</xdr:rowOff>
    </xdr:from>
    <xdr:to>
      <xdr:col>46</xdr:col>
      <xdr:colOff>38100</xdr:colOff>
      <xdr:row>85</xdr:row>
      <xdr:rowOff>92557</xdr:rowOff>
    </xdr:to>
    <xdr:sp macro="" textlink="">
      <xdr:nvSpPr>
        <xdr:cNvPr id="164" name="楕円 163">
          <a:extLst>
            <a:ext uri="{FF2B5EF4-FFF2-40B4-BE49-F238E27FC236}">
              <a16:creationId xmlns:a16="http://schemas.microsoft.com/office/drawing/2014/main" id="{3BA96506-2F66-48F6-8E67-5D34E78F6108}"/>
            </a:ext>
          </a:extLst>
        </xdr:cNvPr>
        <xdr:cNvSpPr/>
      </xdr:nvSpPr>
      <xdr:spPr>
        <a:xfrm>
          <a:off x="7839075" y="137704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31242</xdr:rowOff>
    </xdr:from>
    <xdr:to>
      <xdr:col>50</xdr:col>
      <xdr:colOff>114300</xdr:colOff>
      <xdr:row>85</xdr:row>
      <xdr:rowOff>41757</xdr:rowOff>
    </xdr:to>
    <xdr:cxnSp macro="">
      <xdr:nvCxnSpPr>
        <xdr:cNvPr id="165" name="直線コネクタ 164">
          <a:extLst>
            <a:ext uri="{FF2B5EF4-FFF2-40B4-BE49-F238E27FC236}">
              <a16:creationId xmlns:a16="http://schemas.microsoft.com/office/drawing/2014/main" id="{B68344EF-F4CD-48DD-86F5-A6AE3450D4A2}"/>
            </a:ext>
          </a:extLst>
        </xdr:cNvPr>
        <xdr:cNvCxnSpPr/>
      </xdr:nvCxnSpPr>
      <xdr:spPr>
        <a:xfrm flipV="1">
          <a:off x="7886700" y="13801217"/>
          <a:ext cx="800100" cy="16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4445</xdr:rowOff>
    </xdr:from>
    <xdr:to>
      <xdr:col>41</xdr:col>
      <xdr:colOff>101600</xdr:colOff>
      <xdr:row>85</xdr:row>
      <xdr:rowOff>106045</xdr:rowOff>
    </xdr:to>
    <xdr:sp macro="" textlink="">
      <xdr:nvSpPr>
        <xdr:cNvPr id="166" name="楕円 165">
          <a:extLst>
            <a:ext uri="{FF2B5EF4-FFF2-40B4-BE49-F238E27FC236}">
              <a16:creationId xmlns:a16="http://schemas.microsoft.com/office/drawing/2014/main" id="{9B70A7D5-A741-4015-9100-A3298F0507AD}"/>
            </a:ext>
          </a:extLst>
        </xdr:cNvPr>
        <xdr:cNvSpPr/>
      </xdr:nvSpPr>
      <xdr:spPr>
        <a:xfrm>
          <a:off x="7029450" y="137807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41757</xdr:rowOff>
    </xdr:from>
    <xdr:to>
      <xdr:col>45</xdr:col>
      <xdr:colOff>177800</xdr:colOff>
      <xdr:row>85</xdr:row>
      <xdr:rowOff>55245</xdr:rowOff>
    </xdr:to>
    <xdr:cxnSp macro="">
      <xdr:nvCxnSpPr>
        <xdr:cNvPr id="167" name="直線コネクタ 166">
          <a:extLst>
            <a:ext uri="{FF2B5EF4-FFF2-40B4-BE49-F238E27FC236}">
              <a16:creationId xmlns:a16="http://schemas.microsoft.com/office/drawing/2014/main" id="{BF428327-C766-49F9-A42D-AB327D42CFDC}"/>
            </a:ext>
          </a:extLst>
        </xdr:cNvPr>
        <xdr:cNvCxnSpPr/>
      </xdr:nvCxnSpPr>
      <xdr:spPr>
        <a:xfrm flipV="1">
          <a:off x="7077075" y="13818082"/>
          <a:ext cx="809625" cy="10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123774</xdr:rowOff>
    </xdr:from>
    <xdr:to>
      <xdr:col>36</xdr:col>
      <xdr:colOff>165100</xdr:colOff>
      <xdr:row>85</xdr:row>
      <xdr:rowOff>53924</xdr:rowOff>
    </xdr:to>
    <xdr:sp macro="" textlink="">
      <xdr:nvSpPr>
        <xdr:cNvPr id="168" name="楕円 167">
          <a:extLst>
            <a:ext uri="{FF2B5EF4-FFF2-40B4-BE49-F238E27FC236}">
              <a16:creationId xmlns:a16="http://schemas.microsoft.com/office/drawing/2014/main" id="{3589B9D6-927D-4836-9D7A-24D2C4DD02F4}"/>
            </a:ext>
          </a:extLst>
        </xdr:cNvPr>
        <xdr:cNvSpPr/>
      </xdr:nvSpPr>
      <xdr:spPr>
        <a:xfrm>
          <a:off x="6238875" y="1373817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3124</xdr:rowOff>
    </xdr:from>
    <xdr:to>
      <xdr:col>41</xdr:col>
      <xdr:colOff>50800</xdr:colOff>
      <xdr:row>85</xdr:row>
      <xdr:rowOff>55245</xdr:rowOff>
    </xdr:to>
    <xdr:cxnSp macro="">
      <xdr:nvCxnSpPr>
        <xdr:cNvPr id="169" name="直線コネクタ 168">
          <a:extLst>
            <a:ext uri="{FF2B5EF4-FFF2-40B4-BE49-F238E27FC236}">
              <a16:creationId xmlns:a16="http://schemas.microsoft.com/office/drawing/2014/main" id="{0F97E800-2148-4FDE-8493-C544D3C5810E}"/>
            </a:ext>
          </a:extLst>
        </xdr:cNvPr>
        <xdr:cNvCxnSpPr/>
      </xdr:nvCxnSpPr>
      <xdr:spPr>
        <a:xfrm>
          <a:off x="6286500" y="13776274"/>
          <a:ext cx="790575"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53306</xdr:rowOff>
    </xdr:from>
    <xdr:ext cx="469744" cy="259045"/>
    <xdr:sp macro="" textlink="">
      <xdr:nvSpPr>
        <xdr:cNvPr id="170" name="n_1aveValue【福祉施設】&#10;一人当たり面積">
          <a:extLst>
            <a:ext uri="{FF2B5EF4-FFF2-40B4-BE49-F238E27FC236}">
              <a16:creationId xmlns:a16="http://schemas.microsoft.com/office/drawing/2014/main" id="{F0CA48A1-F0DA-41B3-A0C2-CABC5E663E40}"/>
            </a:ext>
          </a:extLst>
        </xdr:cNvPr>
        <xdr:cNvSpPr txBox="1"/>
      </xdr:nvSpPr>
      <xdr:spPr>
        <a:xfrm>
          <a:off x="8458277" y="13499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87596</xdr:rowOff>
    </xdr:from>
    <xdr:ext cx="469744" cy="259045"/>
    <xdr:sp macro="" textlink="">
      <xdr:nvSpPr>
        <xdr:cNvPr id="171" name="n_2aveValue【福祉施設】&#10;一人当たり面積">
          <a:extLst>
            <a:ext uri="{FF2B5EF4-FFF2-40B4-BE49-F238E27FC236}">
              <a16:creationId xmlns:a16="http://schemas.microsoft.com/office/drawing/2014/main" id="{AF8ADA22-6029-4C66-90C6-590EE8798F26}"/>
            </a:ext>
          </a:extLst>
        </xdr:cNvPr>
        <xdr:cNvSpPr txBox="1"/>
      </xdr:nvSpPr>
      <xdr:spPr>
        <a:xfrm>
          <a:off x="7677227" y="13533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172" name="n_3aveValue【福祉施設】&#10;一人当たり面積">
          <a:extLst>
            <a:ext uri="{FF2B5EF4-FFF2-40B4-BE49-F238E27FC236}">
              <a16:creationId xmlns:a16="http://schemas.microsoft.com/office/drawing/2014/main" id="{4B139F9D-641D-45FB-9E27-75E29386F967}"/>
            </a:ext>
          </a:extLst>
        </xdr:cNvPr>
        <xdr:cNvSpPr txBox="1"/>
      </xdr:nvSpPr>
      <xdr:spPr>
        <a:xfrm>
          <a:off x="6867602" y="13533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61968</xdr:rowOff>
    </xdr:from>
    <xdr:ext cx="469744" cy="259045"/>
    <xdr:sp macro="" textlink="">
      <xdr:nvSpPr>
        <xdr:cNvPr id="173" name="n_4aveValue【福祉施設】&#10;一人当たり面積">
          <a:extLst>
            <a:ext uri="{FF2B5EF4-FFF2-40B4-BE49-F238E27FC236}">
              <a16:creationId xmlns:a16="http://schemas.microsoft.com/office/drawing/2014/main" id="{92C369E9-7FD8-43AD-9EB6-BAF157108D88}"/>
            </a:ext>
          </a:extLst>
        </xdr:cNvPr>
        <xdr:cNvSpPr txBox="1"/>
      </xdr:nvSpPr>
      <xdr:spPr>
        <a:xfrm>
          <a:off x="6067502" y="13838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73169</xdr:rowOff>
    </xdr:from>
    <xdr:ext cx="469744" cy="259045"/>
    <xdr:sp macro="" textlink="">
      <xdr:nvSpPr>
        <xdr:cNvPr id="174" name="n_1mainValue【福祉施設】&#10;一人当たり面積">
          <a:extLst>
            <a:ext uri="{FF2B5EF4-FFF2-40B4-BE49-F238E27FC236}">
              <a16:creationId xmlns:a16="http://schemas.microsoft.com/office/drawing/2014/main" id="{0046F9AF-06E9-40C9-A2A6-E9D0CCF5FBF2}"/>
            </a:ext>
          </a:extLst>
        </xdr:cNvPr>
        <xdr:cNvSpPr txBox="1"/>
      </xdr:nvSpPr>
      <xdr:spPr>
        <a:xfrm>
          <a:off x="8458277" y="13846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83684</xdr:rowOff>
    </xdr:from>
    <xdr:ext cx="469744" cy="259045"/>
    <xdr:sp macro="" textlink="">
      <xdr:nvSpPr>
        <xdr:cNvPr id="175" name="n_2mainValue【福祉施設】&#10;一人当たり面積">
          <a:extLst>
            <a:ext uri="{FF2B5EF4-FFF2-40B4-BE49-F238E27FC236}">
              <a16:creationId xmlns:a16="http://schemas.microsoft.com/office/drawing/2014/main" id="{4EB91A7F-8958-44C5-AD8C-911ED04B88A6}"/>
            </a:ext>
          </a:extLst>
        </xdr:cNvPr>
        <xdr:cNvSpPr txBox="1"/>
      </xdr:nvSpPr>
      <xdr:spPr>
        <a:xfrm>
          <a:off x="7677227" y="13860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97172</xdr:rowOff>
    </xdr:from>
    <xdr:ext cx="469744" cy="259045"/>
    <xdr:sp macro="" textlink="">
      <xdr:nvSpPr>
        <xdr:cNvPr id="176" name="n_3mainValue【福祉施設】&#10;一人当たり面積">
          <a:extLst>
            <a:ext uri="{FF2B5EF4-FFF2-40B4-BE49-F238E27FC236}">
              <a16:creationId xmlns:a16="http://schemas.microsoft.com/office/drawing/2014/main" id="{78E997B9-64C3-4831-BF28-69E9111248EF}"/>
            </a:ext>
          </a:extLst>
        </xdr:cNvPr>
        <xdr:cNvSpPr txBox="1"/>
      </xdr:nvSpPr>
      <xdr:spPr>
        <a:xfrm>
          <a:off x="6867602" y="13870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70451</xdr:rowOff>
    </xdr:from>
    <xdr:ext cx="469744" cy="259045"/>
    <xdr:sp macro="" textlink="">
      <xdr:nvSpPr>
        <xdr:cNvPr id="177" name="n_4mainValue【福祉施設】&#10;一人当たり面積">
          <a:extLst>
            <a:ext uri="{FF2B5EF4-FFF2-40B4-BE49-F238E27FC236}">
              <a16:creationId xmlns:a16="http://schemas.microsoft.com/office/drawing/2014/main" id="{7D8DC9A1-23D0-411F-8D38-74B0EDDF662D}"/>
            </a:ext>
          </a:extLst>
        </xdr:cNvPr>
        <xdr:cNvSpPr txBox="1"/>
      </xdr:nvSpPr>
      <xdr:spPr>
        <a:xfrm>
          <a:off x="6067502" y="13516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id="{25BCE924-0917-483C-88FF-9FC6C54991D8}"/>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id="{5A1A140E-422D-495C-9FFD-E8EEF442204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id="{4D6074A0-2968-4A16-866D-35CE9472DFC8}"/>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id="{F16F45D0-99E6-401F-A9D3-0C8490B77069}"/>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id="{FE8CF396-605C-41F2-8C05-167E02A47F71}"/>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id="{38674778-1063-4F3C-B9D7-5D4AC2044BA0}"/>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id="{57B9BA3D-1901-4CC7-B7E1-785759D6C84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id="{3914B0D1-17C5-427F-92C1-FFB3D649EC88}"/>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6" name="正方形/長方形 185">
          <a:extLst>
            <a:ext uri="{FF2B5EF4-FFF2-40B4-BE49-F238E27FC236}">
              <a16:creationId xmlns:a16="http://schemas.microsoft.com/office/drawing/2014/main" id="{6557208E-4D85-42C6-B0B3-005700EAECE8}"/>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7" name="正方形/長方形 186">
          <a:extLst>
            <a:ext uri="{FF2B5EF4-FFF2-40B4-BE49-F238E27FC236}">
              <a16:creationId xmlns:a16="http://schemas.microsoft.com/office/drawing/2014/main" id="{8340C514-D415-4DF7-9A09-2C2246D51C13}"/>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8" name="正方形/長方形 187">
          <a:extLst>
            <a:ext uri="{FF2B5EF4-FFF2-40B4-BE49-F238E27FC236}">
              <a16:creationId xmlns:a16="http://schemas.microsoft.com/office/drawing/2014/main" id="{D4438504-A2AB-4A81-847B-46160EC7945A}"/>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9" name="正方形/長方形 188">
          <a:extLst>
            <a:ext uri="{FF2B5EF4-FFF2-40B4-BE49-F238E27FC236}">
              <a16:creationId xmlns:a16="http://schemas.microsoft.com/office/drawing/2014/main" id="{865EBDCF-DE3F-42CE-8547-5676313ED618}"/>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0" name="正方形/長方形 189">
          <a:extLst>
            <a:ext uri="{FF2B5EF4-FFF2-40B4-BE49-F238E27FC236}">
              <a16:creationId xmlns:a16="http://schemas.microsoft.com/office/drawing/2014/main" id="{CF7930FF-FC4E-4D0B-B87E-9BE33F5AC17A}"/>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1" name="正方形/長方形 190">
          <a:extLst>
            <a:ext uri="{FF2B5EF4-FFF2-40B4-BE49-F238E27FC236}">
              <a16:creationId xmlns:a16="http://schemas.microsoft.com/office/drawing/2014/main" id="{F1BF297E-2546-4510-BFF6-A38EB0C46EE9}"/>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2" name="正方形/長方形 191">
          <a:extLst>
            <a:ext uri="{FF2B5EF4-FFF2-40B4-BE49-F238E27FC236}">
              <a16:creationId xmlns:a16="http://schemas.microsoft.com/office/drawing/2014/main" id="{BCE02D01-F962-4D24-8B8A-A995F533A450}"/>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3" name="正方形/長方形 192">
          <a:extLst>
            <a:ext uri="{FF2B5EF4-FFF2-40B4-BE49-F238E27FC236}">
              <a16:creationId xmlns:a16="http://schemas.microsoft.com/office/drawing/2014/main" id="{9A9BFBA3-61B7-43E6-AE52-604B233574DC}"/>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4" name="正方形/長方形 193">
          <a:extLst>
            <a:ext uri="{FF2B5EF4-FFF2-40B4-BE49-F238E27FC236}">
              <a16:creationId xmlns:a16="http://schemas.microsoft.com/office/drawing/2014/main" id="{72AB909F-7486-4FA9-A691-F3ECB65F304E}"/>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5" name="正方形/長方形 194">
          <a:extLst>
            <a:ext uri="{FF2B5EF4-FFF2-40B4-BE49-F238E27FC236}">
              <a16:creationId xmlns:a16="http://schemas.microsoft.com/office/drawing/2014/main" id="{C83515C9-F8FF-4A5A-B5C8-7ED97238AADC}"/>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6" name="正方形/長方形 195">
          <a:extLst>
            <a:ext uri="{FF2B5EF4-FFF2-40B4-BE49-F238E27FC236}">
              <a16:creationId xmlns:a16="http://schemas.microsoft.com/office/drawing/2014/main" id="{198D4532-D827-4C02-9E16-1B3DFFD90545}"/>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7" name="正方形/長方形 196">
          <a:extLst>
            <a:ext uri="{FF2B5EF4-FFF2-40B4-BE49-F238E27FC236}">
              <a16:creationId xmlns:a16="http://schemas.microsoft.com/office/drawing/2014/main" id="{97B8D9F6-3FBF-431B-9CE9-53471ED7390E}"/>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8" name="正方形/長方形 197">
          <a:extLst>
            <a:ext uri="{FF2B5EF4-FFF2-40B4-BE49-F238E27FC236}">
              <a16:creationId xmlns:a16="http://schemas.microsoft.com/office/drawing/2014/main" id="{C645C85A-C9A7-4FDA-BCA7-D54F81048C0E}"/>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9" name="正方形/長方形 198">
          <a:extLst>
            <a:ext uri="{FF2B5EF4-FFF2-40B4-BE49-F238E27FC236}">
              <a16:creationId xmlns:a16="http://schemas.microsoft.com/office/drawing/2014/main" id="{C7993EC0-C4F1-4E40-88C5-02A22C76E673}"/>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0" name="正方形/長方形 199">
          <a:extLst>
            <a:ext uri="{FF2B5EF4-FFF2-40B4-BE49-F238E27FC236}">
              <a16:creationId xmlns:a16="http://schemas.microsoft.com/office/drawing/2014/main" id="{5DFE9B93-49AA-4833-A1B0-783424CA8448}"/>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1" name="正方形/長方形 200">
          <a:extLst>
            <a:ext uri="{FF2B5EF4-FFF2-40B4-BE49-F238E27FC236}">
              <a16:creationId xmlns:a16="http://schemas.microsoft.com/office/drawing/2014/main" id="{E530B29D-8E10-44DC-8D5C-409186B8D144}"/>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2" name="テキスト ボックス 201">
          <a:extLst>
            <a:ext uri="{FF2B5EF4-FFF2-40B4-BE49-F238E27FC236}">
              <a16:creationId xmlns:a16="http://schemas.microsoft.com/office/drawing/2014/main" id="{B99D6087-3060-4DD6-94C4-75996DBDE03E}"/>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3" name="直線コネクタ 202">
          <a:extLst>
            <a:ext uri="{FF2B5EF4-FFF2-40B4-BE49-F238E27FC236}">
              <a16:creationId xmlns:a16="http://schemas.microsoft.com/office/drawing/2014/main" id="{F59626ED-B421-4AF9-9A46-90F298E56636}"/>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4" name="テキスト ボックス 203">
          <a:extLst>
            <a:ext uri="{FF2B5EF4-FFF2-40B4-BE49-F238E27FC236}">
              <a16:creationId xmlns:a16="http://schemas.microsoft.com/office/drawing/2014/main" id="{7D02AFBB-A483-43C9-83E9-AE62606E0BE9}"/>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205" name="直線コネクタ 204">
          <a:extLst>
            <a:ext uri="{FF2B5EF4-FFF2-40B4-BE49-F238E27FC236}">
              <a16:creationId xmlns:a16="http://schemas.microsoft.com/office/drawing/2014/main" id="{E21953A2-6182-4FE4-AD32-CD37D07D6F57}"/>
            </a:ext>
          </a:extLst>
        </xdr:cNvPr>
        <xdr:cNvCxnSpPr/>
      </xdr:nvCxnSpPr>
      <xdr:spPr>
        <a:xfrm>
          <a:off x="11210925" y="678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206" name="テキスト ボックス 205">
          <a:extLst>
            <a:ext uri="{FF2B5EF4-FFF2-40B4-BE49-F238E27FC236}">
              <a16:creationId xmlns:a16="http://schemas.microsoft.com/office/drawing/2014/main" id="{0B18DE9F-B4D3-42EB-88A6-DE2950C5C04B}"/>
            </a:ext>
          </a:extLst>
        </xdr:cNvPr>
        <xdr:cNvSpPr txBox="1"/>
      </xdr:nvSpPr>
      <xdr:spPr>
        <a:xfrm>
          <a:off x="10845966" y="664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207" name="直線コネクタ 206">
          <a:extLst>
            <a:ext uri="{FF2B5EF4-FFF2-40B4-BE49-F238E27FC236}">
              <a16:creationId xmlns:a16="http://schemas.microsoft.com/office/drawing/2014/main" id="{065BA9F6-C0E4-407C-8631-EA25684DBCF5}"/>
            </a:ext>
          </a:extLst>
        </xdr:cNvPr>
        <xdr:cNvCxnSpPr/>
      </xdr:nvCxnSpPr>
      <xdr:spPr>
        <a:xfrm>
          <a:off x="11210925" y="6343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208" name="テキスト ボックス 207">
          <a:extLst>
            <a:ext uri="{FF2B5EF4-FFF2-40B4-BE49-F238E27FC236}">
              <a16:creationId xmlns:a16="http://schemas.microsoft.com/office/drawing/2014/main" id="{B4912492-FABF-4C0F-A07C-BF801FFDDB1E}"/>
            </a:ext>
          </a:extLst>
        </xdr:cNvPr>
        <xdr:cNvSpPr txBox="1"/>
      </xdr:nvSpPr>
      <xdr:spPr>
        <a:xfrm>
          <a:off x="10845966"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209" name="直線コネクタ 208">
          <a:extLst>
            <a:ext uri="{FF2B5EF4-FFF2-40B4-BE49-F238E27FC236}">
              <a16:creationId xmlns:a16="http://schemas.microsoft.com/office/drawing/2014/main" id="{E565B00D-9534-436F-B1F2-0E6ADA2381E7}"/>
            </a:ext>
          </a:extLst>
        </xdr:cNvPr>
        <xdr:cNvCxnSpPr/>
      </xdr:nvCxnSpPr>
      <xdr:spPr>
        <a:xfrm>
          <a:off x="11210925" y="591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210" name="テキスト ボックス 209">
          <a:extLst>
            <a:ext uri="{FF2B5EF4-FFF2-40B4-BE49-F238E27FC236}">
              <a16:creationId xmlns:a16="http://schemas.microsoft.com/office/drawing/2014/main" id="{F99FF607-B84C-4AB1-98B2-5B81E8B2E026}"/>
            </a:ext>
          </a:extLst>
        </xdr:cNvPr>
        <xdr:cNvSpPr txBox="1"/>
      </xdr:nvSpPr>
      <xdr:spPr>
        <a:xfrm>
          <a:off x="10845966"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211" name="直線コネクタ 210">
          <a:extLst>
            <a:ext uri="{FF2B5EF4-FFF2-40B4-BE49-F238E27FC236}">
              <a16:creationId xmlns:a16="http://schemas.microsoft.com/office/drawing/2014/main" id="{65A1047D-DBE2-4E60-9E69-042EECD0494B}"/>
            </a:ext>
          </a:extLst>
        </xdr:cNvPr>
        <xdr:cNvCxnSpPr/>
      </xdr:nvCxnSpPr>
      <xdr:spPr>
        <a:xfrm>
          <a:off x="11210925" y="548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212" name="テキスト ボックス 211">
          <a:extLst>
            <a:ext uri="{FF2B5EF4-FFF2-40B4-BE49-F238E27FC236}">
              <a16:creationId xmlns:a16="http://schemas.microsoft.com/office/drawing/2014/main" id="{CC0BAF9C-9062-414E-9122-BA43FD3E381F}"/>
            </a:ext>
          </a:extLst>
        </xdr:cNvPr>
        <xdr:cNvSpPr txBox="1"/>
      </xdr:nvSpPr>
      <xdr:spPr>
        <a:xfrm>
          <a:off x="10845966"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3" name="直線コネクタ 212">
          <a:extLst>
            <a:ext uri="{FF2B5EF4-FFF2-40B4-BE49-F238E27FC236}">
              <a16:creationId xmlns:a16="http://schemas.microsoft.com/office/drawing/2014/main" id="{F864BAD8-EC8B-4CB7-89EC-461A572C7D72}"/>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214" name="テキスト ボックス 213">
          <a:extLst>
            <a:ext uri="{FF2B5EF4-FFF2-40B4-BE49-F238E27FC236}">
              <a16:creationId xmlns:a16="http://schemas.microsoft.com/office/drawing/2014/main" id="{716C1EE4-AC2C-4671-8997-D309E16BBD24}"/>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15" name="【一般廃棄物処理施設】&#10;有形固定資産減価償却率グラフ枠">
          <a:extLst>
            <a:ext uri="{FF2B5EF4-FFF2-40B4-BE49-F238E27FC236}">
              <a16:creationId xmlns:a16="http://schemas.microsoft.com/office/drawing/2014/main" id="{E5D8855F-3FC1-4898-AEF8-208E676ABAAD}"/>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140208</xdr:rowOff>
    </xdr:from>
    <xdr:to>
      <xdr:col>85</xdr:col>
      <xdr:colOff>126364</xdr:colOff>
      <xdr:row>41</xdr:row>
      <xdr:rowOff>140208</xdr:rowOff>
    </xdr:to>
    <xdr:cxnSp macro="">
      <xdr:nvCxnSpPr>
        <xdr:cNvPr id="216" name="直線コネクタ 215">
          <a:extLst>
            <a:ext uri="{FF2B5EF4-FFF2-40B4-BE49-F238E27FC236}">
              <a16:creationId xmlns:a16="http://schemas.microsoft.com/office/drawing/2014/main" id="{4F214050-6FEC-435C-A730-15440AC78B6D}"/>
            </a:ext>
          </a:extLst>
        </xdr:cNvPr>
        <xdr:cNvCxnSpPr/>
      </xdr:nvCxnSpPr>
      <xdr:spPr>
        <a:xfrm flipV="1">
          <a:off x="14696439" y="5496433"/>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144035</xdr:rowOff>
    </xdr:from>
    <xdr:ext cx="405111" cy="259045"/>
    <xdr:sp macro="" textlink="">
      <xdr:nvSpPr>
        <xdr:cNvPr id="217" name="【一般廃棄物処理施設】&#10;有形固定資産減価償却率最小値テキスト">
          <a:extLst>
            <a:ext uri="{FF2B5EF4-FFF2-40B4-BE49-F238E27FC236}">
              <a16:creationId xmlns:a16="http://schemas.microsoft.com/office/drawing/2014/main" id="{A4AB5B70-29BA-4DAF-A170-3EB9132F5809}"/>
            </a:ext>
          </a:extLst>
        </xdr:cNvPr>
        <xdr:cNvSpPr txBox="1"/>
      </xdr:nvSpPr>
      <xdr:spPr>
        <a:xfrm>
          <a:off x="14735175" y="6789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140208</xdr:rowOff>
    </xdr:from>
    <xdr:to>
      <xdr:col>86</xdr:col>
      <xdr:colOff>25400</xdr:colOff>
      <xdr:row>41</xdr:row>
      <xdr:rowOff>140208</xdr:rowOff>
    </xdr:to>
    <xdr:cxnSp macro="">
      <xdr:nvCxnSpPr>
        <xdr:cNvPr id="218" name="直線コネクタ 217">
          <a:extLst>
            <a:ext uri="{FF2B5EF4-FFF2-40B4-BE49-F238E27FC236}">
              <a16:creationId xmlns:a16="http://schemas.microsoft.com/office/drawing/2014/main" id="{800DAB87-D0A9-465A-BED4-B28FADAF972F}"/>
            </a:ext>
          </a:extLst>
        </xdr:cNvPr>
        <xdr:cNvCxnSpPr/>
      </xdr:nvCxnSpPr>
      <xdr:spPr>
        <a:xfrm>
          <a:off x="14611350" y="67918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86885</xdr:rowOff>
    </xdr:from>
    <xdr:ext cx="405111" cy="259045"/>
    <xdr:sp macro="" textlink="">
      <xdr:nvSpPr>
        <xdr:cNvPr id="219" name="【一般廃棄物処理施設】&#10;有形固定資産減価償却率最大値テキスト">
          <a:extLst>
            <a:ext uri="{FF2B5EF4-FFF2-40B4-BE49-F238E27FC236}">
              <a16:creationId xmlns:a16="http://schemas.microsoft.com/office/drawing/2014/main" id="{B4F55645-4EEE-4D7D-A664-2C8D59DAE777}"/>
            </a:ext>
          </a:extLst>
        </xdr:cNvPr>
        <xdr:cNvSpPr txBox="1"/>
      </xdr:nvSpPr>
      <xdr:spPr>
        <a:xfrm>
          <a:off x="14735175" y="5274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140208</xdr:rowOff>
    </xdr:from>
    <xdr:to>
      <xdr:col>86</xdr:col>
      <xdr:colOff>25400</xdr:colOff>
      <xdr:row>33</xdr:row>
      <xdr:rowOff>140208</xdr:rowOff>
    </xdr:to>
    <xdr:cxnSp macro="">
      <xdr:nvCxnSpPr>
        <xdr:cNvPr id="220" name="直線コネクタ 219">
          <a:extLst>
            <a:ext uri="{FF2B5EF4-FFF2-40B4-BE49-F238E27FC236}">
              <a16:creationId xmlns:a16="http://schemas.microsoft.com/office/drawing/2014/main" id="{35BDF760-6706-4B5A-80CF-1D65D41F3718}"/>
            </a:ext>
          </a:extLst>
        </xdr:cNvPr>
        <xdr:cNvCxnSpPr/>
      </xdr:nvCxnSpPr>
      <xdr:spPr>
        <a:xfrm>
          <a:off x="14611350" y="54964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109999</xdr:rowOff>
    </xdr:from>
    <xdr:ext cx="405111" cy="259045"/>
    <xdr:sp macro="" textlink="">
      <xdr:nvSpPr>
        <xdr:cNvPr id="221" name="【一般廃棄物処理施設】&#10;有形固定資産減価償却率平均値テキスト">
          <a:extLst>
            <a:ext uri="{FF2B5EF4-FFF2-40B4-BE49-F238E27FC236}">
              <a16:creationId xmlns:a16="http://schemas.microsoft.com/office/drawing/2014/main" id="{597AF89C-0858-42C9-87C1-662C227A68BB}"/>
            </a:ext>
          </a:extLst>
        </xdr:cNvPr>
        <xdr:cNvSpPr txBox="1"/>
      </xdr:nvSpPr>
      <xdr:spPr>
        <a:xfrm>
          <a:off x="14735175" y="59456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87122</xdr:rowOff>
    </xdr:from>
    <xdr:to>
      <xdr:col>85</xdr:col>
      <xdr:colOff>177800</xdr:colOff>
      <xdr:row>38</xdr:row>
      <xdr:rowOff>17272</xdr:rowOff>
    </xdr:to>
    <xdr:sp macro="" textlink="">
      <xdr:nvSpPr>
        <xdr:cNvPr id="222" name="フローチャート: 判断 221">
          <a:extLst>
            <a:ext uri="{FF2B5EF4-FFF2-40B4-BE49-F238E27FC236}">
              <a16:creationId xmlns:a16="http://schemas.microsoft.com/office/drawing/2014/main" id="{5AB8A1EA-E788-4E68-A9FA-AE1603E9B911}"/>
            </a:ext>
          </a:extLst>
        </xdr:cNvPr>
        <xdr:cNvSpPr/>
      </xdr:nvSpPr>
      <xdr:spPr>
        <a:xfrm>
          <a:off x="14649450" y="608469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50546</xdr:rowOff>
    </xdr:from>
    <xdr:to>
      <xdr:col>81</xdr:col>
      <xdr:colOff>101600</xdr:colOff>
      <xdr:row>37</xdr:row>
      <xdr:rowOff>152146</xdr:rowOff>
    </xdr:to>
    <xdr:sp macro="" textlink="">
      <xdr:nvSpPr>
        <xdr:cNvPr id="223" name="フローチャート: 判断 222">
          <a:extLst>
            <a:ext uri="{FF2B5EF4-FFF2-40B4-BE49-F238E27FC236}">
              <a16:creationId xmlns:a16="http://schemas.microsoft.com/office/drawing/2014/main" id="{25C54C5A-E992-482B-912C-325990593BF4}"/>
            </a:ext>
          </a:extLst>
        </xdr:cNvPr>
        <xdr:cNvSpPr/>
      </xdr:nvSpPr>
      <xdr:spPr>
        <a:xfrm>
          <a:off x="13887450" y="604812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96266</xdr:rowOff>
    </xdr:from>
    <xdr:to>
      <xdr:col>76</xdr:col>
      <xdr:colOff>165100</xdr:colOff>
      <xdr:row>38</xdr:row>
      <xdr:rowOff>26415</xdr:rowOff>
    </xdr:to>
    <xdr:sp macro="" textlink="">
      <xdr:nvSpPr>
        <xdr:cNvPr id="224" name="フローチャート: 判断 223">
          <a:extLst>
            <a:ext uri="{FF2B5EF4-FFF2-40B4-BE49-F238E27FC236}">
              <a16:creationId xmlns:a16="http://schemas.microsoft.com/office/drawing/2014/main" id="{6BE4FD0F-B9FB-42F4-904B-21783A1F1AB4}"/>
            </a:ext>
          </a:extLst>
        </xdr:cNvPr>
        <xdr:cNvSpPr/>
      </xdr:nvSpPr>
      <xdr:spPr>
        <a:xfrm>
          <a:off x="13096875" y="6097016"/>
          <a:ext cx="95250"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45974</xdr:rowOff>
    </xdr:from>
    <xdr:to>
      <xdr:col>72</xdr:col>
      <xdr:colOff>38100</xdr:colOff>
      <xdr:row>37</xdr:row>
      <xdr:rowOff>147574</xdr:rowOff>
    </xdr:to>
    <xdr:sp macro="" textlink="">
      <xdr:nvSpPr>
        <xdr:cNvPr id="225" name="フローチャート: 判断 224">
          <a:extLst>
            <a:ext uri="{FF2B5EF4-FFF2-40B4-BE49-F238E27FC236}">
              <a16:creationId xmlns:a16="http://schemas.microsoft.com/office/drawing/2014/main" id="{5C2984BB-32D6-4540-861D-B34864C718A8}"/>
            </a:ext>
          </a:extLst>
        </xdr:cNvPr>
        <xdr:cNvSpPr/>
      </xdr:nvSpPr>
      <xdr:spPr>
        <a:xfrm>
          <a:off x="12296775" y="60498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87122</xdr:rowOff>
    </xdr:from>
    <xdr:to>
      <xdr:col>67</xdr:col>
      <xdr:colOff>101600</xdr:colOff>
      <xdr:row>37</xdr:row>
      <xdr:rowOff>17272</xdr:rowOff>
    </xdr:to>
    <xdr:sp macro="" textlink="">
      <xdr:nvSpPr>
        <xdr:cNvPr id="226" name="フローチャート: 判断 225">
          <a:extLst>
            <a:ext uri="{FF2B5EF4-FFF2-40B4-BE49-F238E27FC236}">
              <a16:creationId xmlns:a16="http://schemas.microsoft.com/office/drawing/2014/main" id="{3FE08ADA-61B0-4CDE-8428-632F30C3D064}"/>
            </a:ext>
          </a:extLst>
        </xdr:cNvPr>
        <xdr:cNvSpPr/>
      </xdr:nvSpPr>
      <xdr:spPr>
        <a:xfrm>
          <a:off x="11487150" y="592277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27" name="テキスト ボックス 226">
          <a:extLst>
            <a:ext uri="{FF2B5EF4-FFF2-40B4-BE49-F238E27FC236}">
              <a16:creationId xmlns:a16="http://schemas.microsoft.com/office/drawing/2014/main" id="{7675E0C7-A618-4440-A2BE-F4A2828B0732}"/>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28" name="テキスト ボックス 227">
          <a:extLst>
            <a:ext uri="{FF2B5EF4-FFF2-40B4-BE49-F238E27FC236}">
              <a16:creationId xmlns:a16="http://schemas.microsoft.com/office/drawing/2014/main" id="{F4FEB212-391F-42FB-981D-041B1780923D}"/>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29" name="テキスト ボックス 228">
          <a:extLst>
            <a:ext uri="{FF2B5EF4-FFF2-40B4-BE49-F238E27FC236}">
              <a16:creationId xmlns:a16="http://schemas.microsoft.com/office/drawing/2014/main" id="{A8B9A225-E2A4-4A41-A583-069FC968FE79}"/>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0" name="テキスト ボックス 229">
          <a:extLst>
            <a:ext uri="{FF2B5EF4-FFF2-40B4-BE49-F238E27FC236}">
              <a16:creationId xmlns:a16="http://schemas.microsoft.com/office/drawing/2014/main" id="{33D488AB-373F-42C9-B317-D70CFCD3962D}"/>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1" name="テキスト ボックス 230">
          <a:extLst>
            <a:ext uri="{FF2B5EF4-FFF2-40B4-BE49-F238E27FC236}">
              <a16:creationId xmlns:a16="http://schemas.microsoft.com/office/drawing/2014/main" id="{CC2AD7B3-0726-49B9-8F4D-C573DBF489ED}"/>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100838</xdr:rowOff>
    </xdr:from>
    <xdr:to>
      <xdr:col>85</xdr:col>
      <xdr:colOff>177800</xdr:colOff>
      <xdr:row>39</xdr:row>
      <xdr:rowOff>30988</xdr:rowOff>
    </xdr:to>
    <xdr:sp macro="" textlink="">
      <xdr:nvSpPr>
        <xdr:cNvPr id="232" name="楕円 231">
          <a:extLst>
            <a:ext uri="{FF2B5EF4-FFF2-40B4-BE49-F238E27FC236}">
              <a16:creationId xmlns:a16="http://schemas.microsoft.com/office/drawing/2014/main" id="{CAC97323-1F03-479A-9EAF-03E1C8DB8F2D}"/>
            </a:ext>
          </a:extLst>
        </xdr:cNvPr>
        <xdr:cNvSpPr/>
      </xdr:nvSpPr>
      <xdr:spPr>
        <a:xfrm>
          <a:off x="14649450" y="626668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79265</xdr:rowOff>
    </xdr:from>
    <xdr:ext cx="405111" cy="259045"/>
    <xdr:sp macro="" textlink="">
      <xdr:nvSpPr>
        <xdr:cNvPr id="233" name="【一般廃棄物処理施設】&#10;有形固定資産減価償却率該当値テキスト">
          <a:extLst>
            <a:ext uri="{FF2B5EF4-FFF2-40B4-BE49-F238E27FC236}">
              <a16:creationId xmlns:a16="http://schemas.microsoft.com/office/drawing/2014/main" id="{10ADD3FD-E9AD-4291-9A9A-1B63AC93312E}"/>
            </a:ext>
          </a:extLst>
        </xdr:cNvPr>
        <xdr:cNvSpPr txBox="1"/>
      </xdr:nvSpPr>
      <xdr:spPr>
        <a:xfrm>
          <a:off x="14735175" y="6241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41402</xdr:rowOff>
    </xdr:from>
    <xdr:to>
      <xdr:col>81</xdr:col>
      <xdr:colOff>101600</xdr:colOff>
      <xdr:row>38</xdr:row>
      <xdr:rowOff>143002</xdr:rowOff>
    </xdr:to>
    <xdr:sp macro="" textlink="">
      <xdr:nvSpPr>
        <xdr:cNvPr id="234" name="楕円 233">
          <a:extLst>
            <a:ext uri="{FF2B5EF4-FFF2-40B4-BE49-F238E27FC236}">
              <a16:creationId xmlns:a16="http://schemas.microsoft.com/office/drawing/2014/main" id="{0F3D2264-4384-4746-803A-5E8E25DE9F4F}"/>
            </a:ext>
          </a:extLst>
        </xdr:cNvPr>
        <xdr:cNvSpPr/>
      </xdr:nvSpPr>
      <xdr:spPr>
        <a:xfrm>
          <a:off x="13887450" y="620725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92202</xdr:rowOff>
    </xdr:from>
    <xdr:to>
      <xdr:col>85</xdr:col>
      <xdr:colOff>127000</xdr:colOff>
      <xdr:row>38</xdr:row>
      <xdr:rowOff>151638</xdr:rowOff>
    </xdr:to>
    <xdr:cxnSp macro="">
      <xdr:nvCxnSpPr>
        <xdr:cNvPr id="235" name="直線コネクタ 234">
          <a:extLst>
            <a:ext uri="{FF2B5EF4-FFF2-40B4-BE49-F238E27FC236}">
              <a16:creationId xmlns:a16="http://schemas.microsoft.com/office/drawing/2014/main" id="{3CCC0961-3D3A-4912-912C-473085B0E6C0}"/>
            </a:ext>
          </a:extLst>
        </xdr:cNvPr>
        <xdr:cNvCxnSpPr/>
      </xdr:nvCxnSpPr>
      <xdr:spPr>
        <a:xfrm>
          <a:off x="13935075" y="6254877"/>
          <a:ext cx="762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153416</xdr:rowOff>
    </xdr:from>
    <xdr:to>
      <xdr:col>76</xdr:col>
      <xdr:colOff>165100</xdr:colOff>
      <xdr:row>38</xdr:row>
      <xdr:rowOff>83565</xdr:rowOff>
    </xdr:to>
    <xdr:sp macro="" textlink="">
      <xdr:nvSpPr>
        <xdr:cNvPr id="236" name="楕円 235">
          <a:extLst>
            <a:ext uri="{FF2B5EF4-FFF2-40B4-BE49-F238E27FC236}">
              <a16:creationId xmlns:a16="http://schemas.microsoft.com/office/drawing/2014/main" id="{0A8C2D3F-500E-4C07-90B1-AD39CFA34949}"/>
            </a:ext>
          </a:extLst>
        </xdr:cNvPr>
        <xdr:cNvSpPr/>
      </xdr:nvSpPr>
      <xdr:spPr>
        <a:xfrm>
          <a:off x="13096875" y="6154166"/>
          <a:ext cx="95250"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32766</xdr:rowOff>
    </xdr:from>
    <xdr:to>
      <xdr:col>81</xdr:col>
      <xdr:colOff>50800</xdr:colOff>
      <xdr:row>38</xdr:row>
      <xdr:rowOff>92202</xdr:rowOff>
    </xdr:to>
    <xdr:cxnSp macro="">
      <xdr:nvCxnSpPr>
        <xdr:cNvPr id="237" name="直線コネクタ 236">
          <a:extLst>
            <a:ext uri="{FF2B5EF4-FFF2-40B4-BE49-F238E27FC236}">
              <a16:creationId xmlns:a16="http://schemas.microsoft.com/office/drawing/2014/main" id="{063C338B-4A99-494E-8D95-5360967CC441}"/>
            </a:ext>
          </a:extLst>
        </xdr:cNvPr>
        <xdr:cNvCxnSpPr/>
      </xdr:nvCxnSpPr>
      <xdr:spPr>
        <a:xfrm>
          <a:off x="13144500" y="6192266"/>
          <a:ext cx="790575" cy="6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91694</xdr:rowOff>
    </xdr:from>
    <xdr:to>
      <xdr:col>72</xdr:col>
      <xdr:colOff>38100</xdr:colOff>
      <xdr:row>38</xdr:row>
      <xdr:rowOff>21844</xdr:rowOff>
    </xdr:to>
    <xdr:sp macro="" textlink="">
      <xdr:nvSpPr>
        <xdr:cNvPr id="238" name="楕円 237">
          <a:extLst>
            <a:ext uri="{FF2B5EF4-FFF2-40B4-BE49-F238E27FC236}">
              <a16:creationId xmlns:a16="http://schemas.microsoft.com/office/drawing/2014/main" id="{B8C25969-4BA6-4796-B208-6FB668F4BB17}"/>
            </a:ext>
          </a:extLst>
        </xdr:cNvPr>
        <xdr:cNvSpPr/>
      </xdr:nvSpPr>
      <xdr:spPr>
        <a:xfrm>
          <a:off x="12296775" y="60892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142494</xdr:rowOff>
    </xdr:from>
    <xdr:to>
      <xdr:col>76</xdr:col>
      <xdr:colOff>114300</xdr:colOff>
      <xdr:row>38</xdr:row>
      <xdr:rowOff>32766</xdr:rowOff>
    </xdr:to>
    <xdr:cxnSp macro="">
      <xdr:nvCxnSpPr>
        <xdr:cNvPr id="239" name="直線コネクタ 238">
          <a:extLst>
            <a:ext uri="{FF2B5EF4-FFF2-40B4-BE49-F238E27FC236}">
              <a16:creationId xmlns:a16="http://schemas.microsoft.com/office/drawing/2014/main" id="{DCFC5F87-FD9E-4DA5-8111-816462BB375D}"/>
            </a:ext>
          </a:extLst>
        </xdr:cNvPr>
        <xdr:cNvCxnSpPr/>
      </xdr:nvCxnSpPr>
      <xdr:spPr>
        <a:xfrm>
          <a:off x="12344400" y="6146419"/>
          <a:ext cx="800100" cy="4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29972</xdr:rowOff>
    </xdr:from>
    <xdr:to>
      <xdr:col>67</xdr:col>
      <xdr:colOff>101600</xdr:colOff>
      <xdr:row>37</xdr:row>
      <xdr:rowOff>131572</xdr:rowOff>
    </xdr:to>
    <xdr:sp macro="" textlink="">
      <xdr:nvSpPr>
        <xdr:cNvPr id="240" name="楕円 239">
          <a:extLst>
            <a:ext uri="{FF2B5EF4-FFF2-40B4-BE49-F238E27FC236}">
              <a16:creationId xmlns:a16="http://schemas.microsoft.com/office/drawing/2014/main" id="{95F1AD96-35A3-4CDC-926E-0ACD98414EE6}"/>
            </a:ext>
          </a:extLst>
        </xdr:cNvPr>
        <xdr:cNvSpPr/>
      </xdr:nvSpPr>
      <xdr:spPr>
        <a:xfrm>
          <a:off x="11487150" y="602754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80772</xdr:rowOff>
    </xdr:from>
    <xdr:to>
      <xdr:col>71</xdr:col>
      <xdr:colOff>177800</xdr:colOff>
      <xdr:row>37</xdr:row>
      <xdr:rowOff>142494</xdr:rowOff>
    </xdr:to>
    <xdr:cxnSp macro="">
      <xdr:nvCxnSpPr>
        <xdr:cNvPr id="241" name="直線コネクタ 240">
          <a:extLst>
            <a:ext uri="{FF2B5EF4-FFF2-40B4-BE49-F238E27FC236}">
              <a16:creationId xmlns:a16="http://schemas.microsoft.com/office/drawing/2014/main" id="{C02D82BF-5A0C-441D-86B3-BF8372141531}"/>
            </a:ext>
          </a:extLst>
        </xdr:cNvPr>
        <xdr:cNvCxnSpPr/>
      </xdr:nvCxnSpPr>
      <xdr:spPr>
        <a:xfrm>
          <a:off x="11534775" y="6084697"/>
          <a:ext cx="809625"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168673</xdr:rowOff>
    </xdr:from>
    <xdr:ext cx="405111" cy="259045"/>
    <xdr:sp macro="" textlink="">
      <xdr:nvSpPr>
        <xdr:cNvPr id="242" name="n_1aveValue【一般廃棄物処理施設】&#10;有形固定資産減価償却率">
          <a:extLst>
            <a:ext uri="{FF2B5EF4-FFF2-40B4-BE49-F238E27FC236}">
              <a16:creationId xmlns:a16="http://schemas.microsoft.com/office/drawing/2014/main" id="{27B75213-7945-4D82-B19E-7DA3AA1BD4AA}"/>
            </a:ext>
          </a:extLst>
        </xdr:cNvPr>
        <xdr:cNvSpPr txBox="1"/>
      </xdr:nvSpPr>
      <xdr:spPr>
        <a:xfrm>
          <a:off x="13745219" y="5836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42943</xdr:rowOff>
    </xdr:from>
    <xdr:ext cx="405111" cy="259045"/>
    <xdr:sp macro="" textlink="">
      <xdr:nvSpPr>
        <xdr:cNvPr id="243" name="n_2aveValue【一般廃棄物処理施設】&#10;有形固定資産減価償却率">
          <a:extLst>
            <a:ext uri="{FF2B5EF4-FFF2-40B4-BE49-F238E27FC236}">
              <a16:creationId xmlns:a16="http://schemas.microsoft.com/office/drawing/2014/main" id="{74493792-2E8D-40F7-9FED-727346173621}"/>
            </a:ext>
          </a:extLst>
        </xdr:cNvPr>
        <xdr:cNvSpPr txBox="1"/>
      </xdr:nvSpPr>
      <xdr:spPr>
        <a:xfrm>
          <a:off x="12964169" y="5884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164101</xdr:rowOff>
    </xdr:from>
    <xdr:ext cx="405111" cy="259045"/>
    <xdr:sp macro="" textlink="">
      <xdr:nvSpPr>
        <xdr:cNvPr id="244" name="n_3aveValue【一般廃棄物処理施設】&#10;有形固定資産減価償却率">
          <a:extLst>
            <a:ext uri="{FF2B5EF4-FFF2-40B4-BE49-F238E27FC236}">
              <a16:creationId xmlns:a16="http://schemas.microsoft.com/office/drawing/2014/main" id="{9862C828-11CC-4F4A-A820-75088C4F60D6}"/>
            </a:ext>
          </a:extLst>
        </xdr:cNvPr>
        <xdr:cNvSpPr txBox="1"/>
      </xdr:nvSpPr>
      <xdr:spPr>
        <a:xfrm>
          <a:off x="12164069" y="5837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33799</xdr:rowOff>
    </xdr:from>
    <xdr:ext cx="405111" cy="259045"/>
    <xdr:sp macro="" textlink="">
      <xdr:nvSpPr>
        <xdr:cNvPr id="245" name="n_4aveValue【一般廃棄物処理施設】&#10;有形固定資産減価償却率">
          <a:extLst>
            <a:ext uri="{FF2B5EF4-FFF2-40B4-BE49-F238E27FC236}">
              <a16:creationId xmlns:a16="http://schemas.microsoft.com/office/drawing/2014/main" id="{94025A38-3D62-4C10-B76D-E7BB8CF05375}"/>
            </a:ext>
          </a:extLst>
        </xdr:cNvPr>
        <xdr:cNvSpPr txBox="1"/>
      </xdr:nvSpPr>
      <xdr:spPr>
        <a:xfrm>
          <a:off x="11354444" y="5707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134129</xdr:rowOff>
    </xdr:from>
    <xdr:ext cx="405111" cy="259045"/>
    <xdr:sp macro="" textlink="">
      <xdr:nvSpPr>
        <xdr:cNvPr id="246" name="n_1mainValue【一般廃棄物処理施設】&#10;有形固定資産減価償却率">
          <a:extLst>
            <a:ext uri="{FF2B5EF4-FFF2-40B4-BE49-F238E27FC236}">
              <a16:creationId xmlns:a16="http://schemas.microsoft.com/office/drawing/2014/main" id="{D3BE845A-0E8A-4121-8709-B6E712B56EA3}"/>
            </a:ext>
          </a:extLst>
        </xdr:cNvPr>
        <xdr:cNvSpPr txBox="1"/>
      </xdr:nvSpPr>
      <xdr:spPr>
        <a:xfrm>
          <a:off x="13745219" y="6296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74693</xdr:rowOff>
    </xdr:from>
    <xdr:ext cx="405111" cy="259045"/>
    <xdr:sp macro="" textlink="">
      <xdr:nvSpPr>
        <xdr:cNvPr id="247" name="n_2mainValue【一般廃棄物処理施設】&#10;有形固定資産減価償却率">
          <a:extLst>
            <a:ext uri="{FF2B5EF4-FFF2-40B4-BE49-F238E27FC236}">
              <a16:creationId xmlns:a16="http://schemas.microsoft.com/office/drawing/2014/main" id="{7112AD73-8BB4-4145-9C61-3050518A88F8}"/>
            </a:ext>
          </a:extLst>
        </xdr:cNvPr>
        <xdr:cNvSpPr txBox="1"/>
      </xdr:nvSpPr>
      <xdr:spPr>
        <a:xfrm>
          <a:off x="12964169" y="6237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12971</xdr:rowOff>
    </xdr:from>
    <xdr:ext cx="405111" cy="259045"/>
    <xdr:sp macro="" textlink="">
      <xdr:nvSpPr>
        <xdr:cNvPr id="248" name="n_3mainValue【一般廃棄物処理施設】&#10;有形固定資産減価償却率">
          <a:extLst>
            <a:ext uri="{FF2B5EF4-FFF2-40B4-BE49-F238E27FC236}">
              <a16:creationId xmlns:a16="http://schemas.microsoft.com/office/drawing/2014/main" id="{9A3390DF-9FDD-462D-8A1F-42BA9D0AB5A5}"/>
            </a:ext>
          </a:extLst>
        </xdr:cNvPr>
        <xdr:cNvSpPr txBox="1"/>
      </xdr:nvSpPr>
      <xdr:spPr>
        <a:xfrm>
          <a:off x="12164069" y="617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122699</xdr:rowOff>
    </xdr:from>
    <xdr:ext cx="405111" cy="259045"/>
    <xdr:sp macro="" textlink="">
      <xdr:nvSpPr>
        <xdr:cNvPr id="249" name="n_4mainValue【一般廃棄物処理施設】&#10;有形固定資産減価償却率">
          <a:extLst>
            <a:ext uri="{FF2B5EF4-FFF2-40B4-BE49-F238E27FC236}">
              <a16:creationId xmlns:a16="http://schemas.microsoft.com/office/drawing/2014/main" id="{B0D6CFB8-53FC-45F3-9AA8-D8F61C880A03}"/>
            </a:ext>
          </a:extLst>
        </xdr:cNvPr>
        <xdr:cNvSpPr txBox="1"/>
      </xdr:nvSpPr>
      <xdr:spPr>
        <a:xfrm>
          <a:off x="11354444" y="6126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0" name="正方形/長方形 249">
          <a:extLst>
            <a:ext uri="{FF2B5EF4-FFF2-40B4-BE49-F238E27FC236}">
              <a16:creationId xmlns:a16="http://schemas.microsoft.com/office/drawing/2014/main" id="{B989743F-CFB7-47D6-8AEC-29F8A82A3BEA}"/>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1" name="正方形/長方形 250">
          <a:extLst>
            <a:ext uri="{FF2B5EF4-FFF2-40B4-BE49-F238E27FC236}">
              <a16:creationId xmlns:a16="http://schemas.microsoft.com/office/drawing/2014/main" id="{15E14757-9CF4-426E-877D-571C84E4E968}"/>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2" name="正方形/長方形 251">
          <a:extLst>
            <a:ext uri="{FF2B5EF4-FFF2-40B4-BE49-F238E27FC236}">
              <a16:creationId xmlns:a16="http://schemas.microsoft.com/office/drawing/2014/main" id="{E5FF02AE-DD69-482A-B492-038D2BE542DB}"/>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3" name="正方形/長方形 252">
          <a:extLst>
            <a:ext uri="{FF2B5EF4-FFF2-40B4-BE49-F238E27FC236}">
              <a16:creationId xmlns:a16="http://schemas.microsoft.com/office/drawing/2014/main" id="{B6F069FC-B2FB-4105-862E-9495B524181D}"/>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4" name="正方形/長方形 253">
          <a:extLst>
            <a:ext uri="{FF2B5EF4-FFF2-40B4-BE49-F238E27FC236}">
              <a16:creationId xmlns:a16="http://schemas.microsoft.com/office/drawing/2014/main" id="{177A46B1-1108-448E-8577-A8FC422F01B2}"/>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5" name="正方形/長方形 254">
          <a:extLst>
            <a:ext uri="{FF2B5EF4-FFF2-40B4-BE49-F238E27FC236}">
              <a16:creationId xmlns:a16="http://schemas.microsoft.com/office/drawing/2014/main" id="{BD42615B-E715-45F9-94F1-C60EAAE85608}"/>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56" name="正方形/長方形 255">
          <a:extLst>
            <a:ext uri="{FF2B5EF4-FFF2-40B4-BE49-F238E27FC236}">
              <a16:creationId xmlns:a16="http://schemas.microsoft.com/office/drawing/2014/main" id="{CFC2A09F-6597-49AF-9626-48CBA5530DC1}"/>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57" name="正方形/長方形 256">
          <a:extLst>
            <a:ext uri="{FF2B5EF4-FFF2-40B4-BE49-F238E27FC236}">
              <a16:creationId xmlns:a16="http://schemas.microsoft.com/office/drawing/2014/main" id="{1AC15E61-95DB-4E27-BAFE-CF8EF68523BE}"/>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58" name="テキスト ボックス 257">
          <a:extLst>
            <a:ext uri="{FF2B5EF4-FFF2-40B4-BE49-F238E27FC236}">
              <a16:creationId xmlns:a16="http://schemas.microsoft.com/office/drawing/2014/main" id="{6A6FC02D-7629-465F-942B-DA539432AB68}"/>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59" name="直線コネクタ 258">
          <a:extLst>
            <a:ext uri="{FF2B5EF4-FFF2-40B4-BE49-F238E27FC236}">
              <a16:creationId xmlns:a16="http://schemas.microsoft.com/office/drawing/2014/main" id="{669A8737-C334-44BF-B7DC-F5EB3F7880D5}"/>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260" name="直線コネクタ 259">
          <a:extLst>
            <a:ext uri="{FF2B5EF4-FFF2-40B4-BE49-F238E27FC236}">
              <a16:creationId xmlns:a16="http://schemas.microsoft.com/office/drawing/2014/main" id="{5E834E7B-BB6A-4ACE-9895-C6EB16223070}"/>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261" name="テキスト ボックス 260">
          <a:extLst>
            <a:ext uri="{FF2B5EF4-FFF2-40B4-BE49-F238E27FC236}">
              <a16:creationId xmlns:a16="http://schemas.microsoft.com/office/drawing/2014/main" id="{F3507F43-15C2-4246-8B59-46E58CAA502B}"/>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262" name="直線コネクタ 261">
          <a:extLst>
            <a:ext uri="{FF2B5EF4-FFF2-40B4-BE49-F238E27FC236}">
              <a16:creationId xmlns:a16="http://schemas.microsoft.com/office/drawing/2014/main" id="{8983D872-4746-49F7-A7C2-4BC2D8C33A42}"/>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263" name="テキスト ボックス 262">
          <a:extLst>
            <a:ext uri="{FF2B5EF4-FFF2-40B4-BE49-F238E27FC236}">
              <a16:creationId xmlns:a16="http://schemas.microsoft.com/office/drawing/2014/main" id="{F9AB232E-6172-4DE0-A730-56AFED197821}"/>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264" name="直線コネクタ 263">
          <a:extLst>
            <a:ext uri="{FF2B5EF4-FFF2-40B4-BE49-F238E27FC236}">
              <a16:creationId xmlns:a16="http://schemas.microsoft.com/office/drawing/2014/main" id="{85896A5F-61E0-4B27-9EE6-154E2806224B}"/>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265" name="テキスト ボックス 264">
          <a:extLst>
            <a:ext uri="{FF2B5EF4-FFF2-40B4-BE49-F238E27FC236}">
              <a16:creationId xmlns:a16="http://schemas.microsoft.com/office/drawing/2014/main" id="{2990D809-CE43-4447-B02A-9534B80B9C23}"/>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266" name="直線コネクタ 265">
          <a:extLst>
            <a:ext uri="{FF2B5EF4-FFF2-40B4-BE49-F238E27FC236}">
              <a16:creationId xmlns:a16="http://schemas.microsoft.com/office/drawing/2014/main" id="{AC09FC4B-CD90-4DED-8A81-FBDD7D47B675}"/>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267" name="テキスト ボックス 266">
          <a:extLst>
            <a:ext uri="{FF2B5EF4-FFF2-40B4-BE49-F238E27FC236}">
              <a16:creationId xmlns:a16="http://schemas.microsoft.com/office/drawing/2014/main" id="{52B9F311-DE95-441B-807F-EB1E0A0312B7}"/>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268" name="直線コネクタ 267">
          <a:extLst>
            <a:ext uri="{FF2B5EF4-FFF2-40B4-BE49-F238E27FC236}">
              <a16:creationId xmlns:a16="http://schemas.microsoft.com/office/drawing/2014/main" id="{F3B2E824-A2EC-4889-A83C-D748676488E6}"/>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269" name="テキスト ボックス 268">
          <a:extLst>
            <a:ext uri="{FF2B5EF4-FFF2-40B4-BE49-F238E27FC236}">
              <a16:creationId xmlns:a16="http://schemas.microsoft.com/office/drawing/2014/main" id="{CCD18CD1-6A70-4213-8710-4539DAF5CF58}"/>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0" name="直線コネクタ 269">
          <a:extLst>
            <a:ext uri="{FF2B5EF4-FFF2-40B4-BE49-F238E27FC236}">
              <a16:creationId xmlns:a16="http://schemas.microsoft.com/office/drawing/2014/main" id="{839472E3-D14B-4333-B18A-5B22E4C8F714}"/>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271" name="テキスト ボックス 270">
          <a:extLst>
            <a:ext uri="{FF2B5EF4-FFF2-40B4-BE49-F238E27FC236}">
              <a16:creationId xmlns:a16="http://schemas.microsoft.com/office/drawing/2014/main" id="{38C390A1-DF19-487F-96EA-5599AAE7BA50}"/>
            </a:ext>
          </a:extLst>
        </xdr:cNvPr>
        <xdr:cNvSpPr txBox="1"/>
      </xdr:nvSpPr>
      <xdr:spPr>
        <a:xfrm>
          <a:off x="15849828"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2" name="【一般廃棄物処理施設】&#10;一人当たり有形固定資産（償却資産）額グラフ枠">
          <a:extLst>
            <a:ext uri="{FF2B5EF4-FFF2-40B4-BE49-F238E27FC236}">
              <a16:creationId xmlns:a16="http://schemas.microsoft.com/office/drawing/2014/main" id="{DBD562F9-4D09-41D0-A258-1B38FDB1E14B}"/>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165844</xdr:rowOff>
    </xdr:from>
    <xdr:to>
      <xdr:col>116</xdr:col>
      <xdr:colOff>62864</xdr:colOff>
      <xdr:row>42</xdr:row>
      <xdr:rowOff>37860</xdr:rowOff>
    </xdr:to>
    <xdr:cxnSp macro="">
      <xdr:nvCxnSpPr>
        <xdr:cNvPr id="273" name="直線コネクタ 272">
          <a:extLst>
            <a:ext uri="{FF2B5EF4-FFF2-40B4-BE49-F238E27FC236}">
              <a16:creationId xmlns:a16="http://schemas.microsoft.com/office/drawing/2014/main" id="{EEBA1700-D843-4F22-8B7D-74DF95388F90}"/>
            </a:ext>
          </a:extLst>
        </xdr:cNvPr>
        <xdr:cNvCxnSpPr/>
      </xdr:nvCxnSpPr>
      <xdr:spPr>
        <a:xfrm flipV="1">
          <a:off x="19954239" y="5353794"/>
          <a:ext cx="0" cy="149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41687</xdr:rowOff>
    </xdr:from>
    <xdr:ext cx="378565" cy="259045"/>
    <xdr:sp macro="" textlink="">
      <xdr:nvSpPr>
        <xdr:cNvPr id="274" name="【一般廃棄物処理施設】&#10;一人当たり有形固定資産（償却資産）額最小値テキスト">
          <a:extLst>
            <a:ext uri="{FF2B5EF4-FFF2-40B4-BE49-F238E27FC236}">
              <a16:creationId xmlns:a16="http://schemas.microsoft.com/office/drawing/2014/main" id="{BC0A0863-01A1-4131-B439-B6E4E0DB8242}"/>
            </a:ext>
          </a:extLst>
        </xdr:cNvPr>
        <xdr:cNvSpPr txBox="1"/>
      </xdr:nvSpPr>
      <xdr:spPr>
        <a:xfrm>
          <a:off x="19992975" y="68552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37860</xdr:rowOff>
    </xdr:from>
    <xdr:to>
      <xdr:col>116</xdr:col>
      <xdr:colOff>152400</xdr:colOff>
      <xdr:row>42</xdr:row>
      <xdr:rowOff>37860</xdr:rowOff>
    </xdr:to>
    <xdr:cxnSp macro="">
      <xdr:nvCxnSpPr>
        <xdr:cNvPr id="275" name="直線コネクタ 274">
          <a:extLst>
            <a:ext uri="{FF2B5EF4-FFF2-40B4-BE49-F238E27FC236}">
              <a16:creationId xmlns:a16="http://schemas.microsoft.com/office/drawing/2014/main" id="{DDB321FD-5EA1-470F-8FDB-89D56F9C6790}"/>
            </a:ext>
          </a:extLst>
        </xdr:cNvPr>
        <xdr:cNvCxnSpPr/>
      </xdr:nvCxnSpPr>
      <xdr:spPr>
        <a:xfrm>
          <a:off x="19878675" y="68482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112521</xdr:rowOff>
    </xdr:from>
    <xdr:ext cx="599010" cy="259045"/>
    <xdr:sp macro="" textlink="">
      <xdr:nvSpPr>
        <xdr:cNvPr id="276" name="【一般廃棄物処理施設】&#10;一人当たり有形固定資産（償却資産）額最大値テキスト">
          <a:extLst>
            <a:ext uri="{FF2B5EF4-FFF2-40B4-BE49-F238E27FC236}">
              <a16:creationId xmlns:a16="http://schemas.microsoft.com/office/drawing/2014/main" id="{86088A20-E62E-4DBB-A6AB-286C33BC694F}"/>
            </a:ext>
          </a:extLst>
        </xdr:cNvPr>
        <xdr:cNvSpPr txBox="1"/>
      </xdr:nvSpPr>
      <xdr:spPr>
        <a:xfrm>
          <a:off x="19992975" y="5141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165844</xdr:rowOff>
    </xdr:from>
    <xdr:to>
      <xdr:col>116</xdr:col>
      <xdr:colOff>152400</xdr:colOff>
      <xdr:row>32</xdr:row>
      <xdr:rowOff>165844</xdr:rowOff>
    </xdr:to>
    <xdr:cxnSp macro="">
      <xdr:nvCxnSpPr>
        <xdr:cNvPr id="277" name="直線コネクタ 276">
          <a:extLst>
            <a:ext uri="{FF2B5EF4-FFF2-40B4-BE49-F238E27FC236}">
              <a16:creationId xmlns:a16="http://schemas.microsoft.com/office/drawing/2014/main" id="{C11FD92F-F6FC-4F95-BF3D-E3ED81C6A06C}"/>
            </a:ext>
          </a:extLst>
        </xdr:cNvPr>
        <xdr:cNvCxnSpPr/>
      </xdr:nvCxnSpPr>
      <xdr:spPr>
        <a:xfrm>
          <a:off x="19878675" y="53537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144842</xdr:rowOff>
    </xdr:from>
    <xdr:ext cx="599010" cy="259045"/>
    <xdr:sp macro="" textlink="">
      <xdr:nvSpPr>
        <xdr:cNvPr id="278" name="【一般廃棄物処理施設】&#10;一人当たり有形固定資産（償却資産）額平均値テキスト">
          <a:extLst>
            <a:ext uri="{FF2B5EF4-FFF2-40B4-BE49-F238E27FC236}">
              <a16:creationId xmlns:a16="http://schemas.microsoft.com/office/drawing/2014/main" id="{2AFE2169-4DC9-42F5-9BBE-21F40CBE3E25}"/>
            </a:ext>
          </a:extLst>
        </xdr:cNvPr>
        <xdr:cNvSpPr txBox="1"/>
      </xdr:nvSpPr>
      <xdr:spPr>
        <a:xfrm>
          <a:off x="19992975" y="64662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166415</xdr:rowOff>
    </xdr:from>
    <xdr:to>
      <xdr:col>116</xdr:col>
      <xdr:colOff>114300</xdr:colOff>
      <xdr:row>40</xdr:row>
      <xdr:rowOff>96565</xdr:rowOff>
    </xdr:to>
    <xdr:sp macro="" textlink="">
      <xdr:nvSpPr>
        <xdr:cNvPr id="279" name="フローチャート: 判断 278">
          <a:extLst>
            <a:ext uri="{FF2B5EF4-FFF2-40B4-BE49-F238E27FC236}">
              <a16:creationId xmlns:a16="http://schemas.microsoft.com/office/drawing/2014/main" id="{2D3BC429-FB81-4A98-9FBC-41340E55FBE0}"/>
            </a:ext>
          </a:extLst>
        </xdr:cNvPr>
        <xdr:cNvSpPr/>
      </xdr:nvSpPr>
      <xdr:spPr>
        <a:xfrm>
          <a:off x="19897725" y="64878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6597</xdr:rowOff>
    </xdr:from>
    <xdr:to>
      <xdr:col>112</xdr:col>
      <xdr:colOff>38100</xdr:colOff>
      <xdr:row>40</xdr:row>
      <xdr:rowOff>108197</xdr:rowOff>
    </xdr:to>
    <xdr:sp macro="" textlink="">
      <xdr:nvSpPr>
        <xdr:cNvPr id="280" name="フローチャート: 判断 279">
          <a:extLst>
            <a:ext uri="{FF2B5EF4-FFF2-40B4-BE49-F238E27FC236}">
              <a16:creationId xmlns:a16="http://schemas.microsoft.com/office/drawing/2014/main" id="{8D066B66-426E-4392-8140-2478884217DE}"/>
            </a:ext>
          </a:extLst>
        </xdr:cNvPr>
        <xdr:cNvSpPr/>
      </xdr:nvSpPr>
      <xdr:spPr>
        <a:xfrm>
          <a:off x="19154775" y="649629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156194</xdr:rowOff>
    </xdr:from>
    <xdr:to>
      <xdr:col>107</xdr:col>
      <xdr:colOff>101600</xdr:colOff>
      <xdr:row>40</xdr:row>
      <xdr:rowOff>86344</xdr:rowOff>
    </xdr:to>
    <xdr:sp macro="" textlink="">
      <xdr:nvSpPr>
        <xdr:cNvPr id="281" name="フローチャート: 判断 280">
          <a:extLst>
            <a:ext uri="{FF2B5EF4-FFF2-40B4-BE49-F238E27FC236}">
              <a16:creationId xmlns:a16="http://schemas.microsoft.com/office/drawing/2014/main" id="{9042C3B3-C7D7-4EE2-A599-A7332F4CF5B8}"/>
            </a:ext>
          </a:extLst>
        </xdr:cNvPr>
        <xdr:cNvSpPr/>
      </xdr:nvSpPr>
      <xdr:spPr>
        <a:xfrm>
          <a:off x="18345150" y="648396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20772</xdr:rowOff>
    </xdr:from>
    <xdr:to>
      <xdr:col>102</xdr:col>
      <xdr:colOff>165100</xdr:colOff>
      <xdr:row>40</xdr:row>
      <xdr:rowOff>122372</xdr:rowOff>
    </xdr:to>
    <xdr:sp macro="" textlink="">
      <xdr:nvSpPr>
        <xdr:cNvPr id="282" name="フローチャート: 判断 281">
          <a:extLst>
            <a:ext uri="{FF2B5EF4-FFF2-40B4-BE49-F238E27FC236}">
              <a16:creationId xmlns:a16="http://schemas.microsoft.com/office/drawing/2014/main" id="{0503CD20-D163-40CA-AA8B-7E4C8E678397}"/>
            </a:ext>
          </a:extLst>
        </xdr:cNvPr>
        <xdr:cNvSpPr/>
      </xdr:nvSpPr>
      <xdr:spPr>
        <a:xfrm>
          <a:off x="17554575" y="650729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111605</xdr:rowOff>
    </xdr:from>
    <xdr:to>
      <xdr:col>98</xdr:col>
      <xdr:colOff>38100</xdr:colOff>
      <xdr:row>40</xdr:row>
      <xdr:rowOff>41755</xdr:rowOff>
    </xdr:to>
    <xdr:sp macro="" textlink="">
      <xdr:nvSpPr>
        <xdr:cNvPr id="283" name="フローチャート: 判断 282">
          <a:extLst>
            <a:ext uri="{FF2B5EF4-FFF2-40B4-BE49-F238E27FC236}">
              <a16:creationId xmlns:a16="http://schemas.microsoft.com/office/drawing/2014/main" id="{0C3AB9A9-EE9B-4232-9B5A-F6D83EF305B9}"/>
            </a:ext>
          </a:extLst>
        </xdr:cNvPr>
        <xdr:cNvSpPr/>
      </xdr:nvSpPr>
      <xdr:spPr>
        <a:xfrm>
          <a:off x="16754475" y="64362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4" name="テキスト ボックス 283">
          <a:extLst>
            <a:ext uri="{FF2B5EF4-FFF2-40B4-BE49-F238E27FC236}">
              <a16:creationId xmlns:a16="http://schemas.microsoft.com/office/drawing/2014/main" id="{52A3A249-71F7-49D6-B5E1-CA68A57555E9}"/>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5" name="テキスト ボックス 284">
          <a:extLst>
            <a:ext uri="{FF2B5EF4-FFF2-40B4-BE49-F238E27FC236}">
              <a16:creationId xmlns:a16="http://schemas.microsoft.com/office/drawing/2014/main" id="{853D0C4A-210B-480C-865A-E4CED6499AD9}"/>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6" name="テキスト ボックス 285">
          <a:extLst>
            <a:ext uri="{FF2B5EF4-FFF2-40B4-BE49-F238E27FC236}">
              <a16:creationId xmlns:a16="http://schemas.microsoft.com/office/drawing/2014/main" id="{DD9EB999-494C-4DE1-99F7-83C3CED40889}"/>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5BFA3C7C-57AD-4555-AD5A-4D6B853619FF}"/>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946B140C-DE12-4107-93F8-D8C36B08F627}"/>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92919</xdr:rowOff>
    </xdr:from>
    <xdr:to>
      <xdr:col>116</xdr:col>
      <xdr:colOff>114300</xdr:colOff>
      <xdr:row>40</xdr:row>
      <xdr:rowOff>23069</xdr:rowOff>
    </xdr:to>
    <xdr:sp macro="" textlink="">
      <xdr:nvSpPr>
        <xdr:cNvPr id="289" name="楕円 288">
          <a:extLst>
            <a:ext uri="{FF2B5EF4-FFF2-40B4-BE49-F238E27FC236}">
              <a16:creationId xmlns:a16="http://schemas.microsoft.com/office/drawing/2014/main" id="{4664C91F-4F06-40CD-837E-61CF1771583C}"/>
            </a:ext>
          </a:extLst>
        </xdr:cNvPr>
        <xdr:cNvSpPr/>
      </xdr:nvSpPr>
      <xdr:spPr>
        <a:xfrm>
          <a:off x="19897725" y="64175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115796</xdr:rowOff>
    </xdr:from>
    <xdr:ext cx="599010" cy="259045"/>
    <xdr:sp macro="" textlink="">
      <xdr:nvSpPr>
        <xdr:cNvPr id="290" name="【一般廃棄物処理施設】&#10;一人当たり有形固定資産（償却資産）額該当値テキスト">
          <a:extLst>
            <a:ext uri="{FF2B5EF4-FFF2-40B4-BE49-F238E27FC236}">
              <a16:creationId xmlns:a16="http://schemas.microsoft.com/office/drawing/2014/main" id="{1A878978-C77F-48B7-A64F-16E1B5307F2E}"/>
            </a:ext>
          </a:extLst>
        </xdr:cNvPr>
        <xdr:cNvSpPr txBox="1"/>
      </xdr:nvSpPr>
      <xdr:spPr>
        <a:xfrm>
          <a:off x="19992975" y="6278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110626</xdr:rowOff>
    </xdr:from>
    <xdr:to>
      <xdr:col>112</xdr:col>
      <xdr:colOff>38100</xdr:colOff>
      <xdr:row>40</xdr:row>
      <xdr:rowOff>40776</xdr:rowOff>
    </xdr:to>
    <xdr:sp macro="" textlink="">
      <xdr:nvSpPr>
        <xdr:cNvPr id="291" name="楕円 290">
          <a:extLst>
            <a:ext uri="{FF2B5EF4-FFF2-40B4-BE49-F238E27FC236}">
              <a16:creationId xmlns:a16="http://schemas.microsoft.com/office/drawing/2014/main" id="{5DD82ABF-A393-4C04-B596-ADD66B491F46}"/>
            </a:ext>
          </a:extLst>
        </xdr:cNvPr>
        <xdr:cNvSpPr/>
      </xdr:nvSpPr>
      <xdr:spPr>
        <a:xfrm>
          <a:off x="19154775" y="64320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143719</xdr:rowOff>
    </xdr:from>
    <xdr:to>
      <xdr:col>116</xdr:col>
      <xdr:colOff>63500</xdr:colOff>
      <xdr:row>39</xdr:row>
      <xdr:rowOff>161426</xdr:rowOff>
    </xdr:to>
    <xdr:cxnSp macro="">
      <xdr:nvCxnSpPr>
        <xdr:cNvPr id="292" name="直線コネクタ 291">
          <a:extLst>
            <a:ext uri="{FF2B5EF4-FFF2-40B4-BE49-F238E27FC236}">
              <a16:creationId xmlns:a16="http://schemas.microsoft.com/office/drawing/2014/main" id="{46C1FA95-5764-4401-A86C-7C4A77A37BF8}"/>
            </a:ext>
          </a:extLst>
        </xdr:cNvPr>
        <xdr:cNvCxnSpPr/>
      </xdr:nvCxnSpPr>
      <xdr:spPr>
        <a:xfrm flipV="1">
          <a:off x="19202400" y="6465144"/>
          <a:ext cx="752475" cy="24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102040</xdr:rowOff>
    </xdr:from>
    <xdr:to>
      <xdr:col>107</xdr:col>
      <xdr:colOff>101600</xdr:colOff>
      <xdr:row>40</xdr:row>
      <xdr:rowOff>32190</xdr:rowOff>
    </xdr:to>
    <xdr:sp macro="" textlink="">
      <xdr:nvSpPr>
        <xdr:cNvPr id="293" name="楕円 292">
          <a:extLst>
            <a:ext uri="{FF2B5EF4-FFF2-40B4-BE49-F238E27FC236}">
              <a16:creationId xmlns:a16="http://schemas.microsoft.com/office/drawing/2014/main" id="{528488D9-CB32-4719-B582-74A2FC6C8638}"/>
            </a:ext>
          </a:extLst>
        </xdr:cNvPr>
        <xdr:cNvSpPr/>
      </xdr:nvSpPr>
      <xdr:spPr>
        <a:xfrm>
          <a:off x="18345150" y="642981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152840</xdr:rowOff>
    </xdr:from>
    <xdr:to>
      <xdr:col>111</xdr:col>
      <xdr:colOff>177800</xdr:colOff>
      <xdr:row>39</xdr:row>
      <xdr:rowOff>161426</xdr:rowOff>
    </xdr:to>
    <xdr:cxnSp macro="">
      <xdr:nvCxnSpPr>
        <xdr:cNvPr id="294" name="直線コネクタ 293">
          <a:extLst>
            <a:ext uri="{FF2B5EF4-FFF2-40B4-BE49-F238E27FC236}">
              <a16:creationId xmlns:a16="http://schemas.microsoft.com/office/drawing/2014/main" id="{9601081F-99EF-4E5E-903A-10A17034C226}"/>
            </a:ext>
          </a:extLst>
        </xdr:cNvPr>
        <xdr:cNvCxnSpPr/>
      </xdr:nvCxnSpPr>
      <xdr:spPr>
        <a:xfrm>
          <a:off x="18392775" y="6477440"/>
          <a:ext cx="809625" cy="11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106949</xdr:rowOff>
    </xdr:from>
    <xdr:to>
      <xdr:col>102</xdr:col>
      <xdr:colOff>165100</xdr:colOff>
      <xdr:row>40</xdr:row>
      <xdr:rowOff>37099</xdr:rowOff>
    </xdr:to>
    <xdr:sp macro="" textlink="">
      <xdr:nvSpPr>
        <xdr:cNvPr id="295" name="楕円 294">
          <a:extLst>
            <a:ext uri="{FF2B5EF4-FFF2-40B4-BE49-F238E27FC236}">
              <a16:creationId xmlns:a16="http://schemas.microsoft.com/office/drawing/2014/main" id="{D15B32A1-0B50-43C5-8EB4-08BC1384D32A}"/>
            </a:ext>
          </a:extLst>
        </xdr:cNvPr>
        <xdr:cNvSpPr/>
      </xdr:nvSpPr>
      <xdr:spPr>
        <a:xfrm>
          <a:off x="17554575" y="64283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152840</xdr:rowOff>
    </xdr:from>
    <xdr:to>
      <xdr:col>107</xdr:col>
      <xdr:colOff>50800</xdr:colOff>
      <xdr:row>39</xdr:row>
      <xdr:rowOff>157749</xdr:rowOff>
    </xdr:to>
    <xdr:cxnSp macro="">
      <xdr:nvCxnSpPr>
        <xdr:cNvPr id="296" name="直線コネクタ 295">
          <a:extLst>
            <a:ext uri="{FF2B5EF4-FFF2-40B4-BE49-F238E27FC236}">
              <a16:creationId xmlns:a16="http://schemas.microsoft.com/office/drawing/2014/main" id="{690B7175-E6BE-4030-A853-B2F8F8FC3833}"/>
            </a:ext>
          </a:extLst>
        </xdr:cNvPr>
        <xdr:cNvCxnSpPr/>
      </xdr:nvCxnSpPr>
      <xdr:spPr>
        <a:xfrm flipV="1">
          <a:off x="17602200" y="6477440"/>
          <a:ext cx="790575" cy="8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103156</xdr:rowOff>
    </xdr:from>
    <xdr:to>
      <xdr:col>98</xdr:col>
      <xdr:colOff>38100</xdr:colOff>
      <xdr:row>40</xdr:row>
      <xdr:rowOff>33306</xdr:rowOff>
    </xdr:to>
    <xdr:sp macro="" textlink="">
      <xdr:nvSpPr>
        <xdr:cNvPr id="297" name="楕円 296">
          <a:extLst>
            <a:ext uri="{FF2B5EF4-FFF2-40B4-BE49-F238E27FC236}">
              <a16:creationId xmlns:a16="http://schemas.microsoft.com/office/drawing/2014/main" id="{6581F12F-5BC2-476F-AC88-EE3A0BB9A1A6}"/>
            </a:ext>
          </a:extLst>
        </xdr:cNvPr>
        <xdr:cNvSpPr/>
      </xdr:nvSpPr>
      <xdr:spPr>
        <a:xfrm>
          <a:off x="16754475" y="643093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153956</xdr:rowOff>
    </xdr:from>
    <xdr:to>
      <xdr:col>102</xdr:col>
      <xdr:colOff>114300</xdr:colOff>
      <xdr:row>39</xdr:row>
      <xdr:rowOff>157749</xdr:rowOff>
    </xdr:to>
    <xdr:cxnSp macro="">
      <xdr:nvCxnSpPr>
        <xdr:cNvPr id="298" name="直線コネクタ 297">
          <a:extLst>
            <a:ext uri="{FF2B5EF4-FFF2-40B4-BE49-F238E27FC236}">
              <a16:creationId xmlns:a16="http://schemas.microsoft.com/office/drawing/2014/main" id="{7DDC1F8F-4F8C-41B9-BAEE-3C2DB6CC5F18}"/>
            </a:ext>
          </a:extLst>
        </xdr:cNvPr>
        <xdr:cNvCxnSpPr/>
      </xdr:nvCxnSpPr>
      <xdr:spPr>
        <a:xfrm>
          <a:off x="16802100" y="6478556"/>
          <a:ext cx="800100" cy="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99324</xdr:rowOff>
    </xdr:from>
    <xdr:ext cx="599010" cy="259045"/>
    <xdr:sp macro="" textlink="">
      <xdr:nvSpPr>
        <xdr:cNvPr id="299" name="n_1aveValue【一般廃棄物処理施設】&#10;一人当たり有形固定資産（償却資産）額">
          <a:extLst>
            <a:ext uri="{FF2B5EF4-FFF2-40B4-BE49-F238E27FC236}">
              <a16:creationId xmlns:a16="http://schemas.microsoft.com/office/drawing/2014/main" id="{A38C2FB0-7D01-4FCB-93EE-068312F2EA7F}"/>
            </a:ext>
          </a:extLst>
        </xdr:cNvPr>
        <xdr:cNvSpPr txBox="1"/>
      </xdr:nvSpPr>
      <xdr:spPr>
        <a:xfrm>
          <a:off x="18915595" y="6589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77471</xdr:rowOff>
    </xdr:from>
    <xdr:ext cx="599010" cy="259045"/>
    <xdr:sp macro="" textlink="">
      <xdr:nvSpPr>
        <xdr:cNvPr id="300" name="n_2aveValue【一般廃棄物処理施設】&#10;一人当たり有形固定資産（償却資産）額">
          <a:extLst>
            <a:ext uri="{FF2B5EF4-FFF2-40B4-BE49-F238E27FC236}">
              <a16:creationId xmlns:a16="http://schemas.microsoft.com/office/drawing/2014/main" id="{5CA8B435-48E9-4E78-AE4A-CBCF722F8FE0}"/>
            </a:ext>
          </a:extLst>
        </xdr:cNvPr>
        <xdr:cNvSpPr txBox="1"/>
      </xdr:nvSpPr>
      <xdr:spPr>
        <a:xfrm>
          <a:off x="18134545" y="6563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113499</xdr:rowOff>
    </xdr:from>
    <xdr:ext cx="599010" cy="259045"/>
    <xdr:sp macro="" textlink="">
      <xdr:nvSpPr>
        <xdr:cNvPr id="301" name="n_3aveValue【一般廃棄物処理施設】&#10;一人当たり有形固定資産（償却資産）額">
          <a:extLst>
            <a:ext uri="{FF2B5EF4-FFF2-40B4-BE49-F238E27FC236}">
              <a16:creationId xmlns:a16="http://schemas.microsoft.com/office/drawing/2014/main" id="{F5C958B0-F1DC-4179-A0CA-554DD96C95AD}"/>
            </a:ext>
          </a:extLst>
        </xdr:cNvPr>
        <xdr:cNvSpPr txBox="1"/>
      </xdr:nvSpPr>
      <xdr:spPr>
        <a:xfrm>
          <a:off x="17324920" y="6600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32882</xdr:rowOff>
    </xdr:from>
    <xdr:ext cx="599010" cy="259045"/>
    <xdr:sp macro="" textlink="">
      <xdr:nvSpPr>
        <xdr:cNvPr id="302" name="n_4aveValue【一般廃棄物処理施設】&#10;一人当たり有形固定資産（償却資産）額">
          <a:extLst>
            <a:ext uri="{FF2B5EF4-FFF2-40B4-BE49-F238E27FC236}">
              <a16:creationId xmlns:a16="http://schemas.microsoft.com/office/drawing/2014/main" id="{DFF12188-C771-40FD-B712-87239046711B}"/>
            </a:ext>
          </a:extLst>
        </xdr:cNvPr>
        <xdr:cNvSpPr txBox="1"/>
      </xdr:nvSpPr>
      <xdr:spPr>
        <a:xfrm>
          <a:off x="16524820" y="6516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57303</xdr:rowOff>
    </xdr:from>
    <xdr:ext cx="599010" cy="259045"/>
    <xdr:sp macro="" textlink="">
      <xdr:nvSpPr>
        <xdr:cNvPr id="303" name="n_1mainValue【一般廃棄物処理施設】&#10;一人当たり有形固定資産（償却資産）額">
          <a:extLst>
            <a:ext uri="{FF2B5EF4-FFF2-40B4-BE49-F238E27FC236}">
              <a16:creationId xmlns:a16="http://schemas.microsoft.com/office/drawing/2014/main" id="{6310B47C-0DF4-4F92-A074-2F6CD4700050}"/>
            </a:ext>
          </a:extLst>
        </xdr:cNvPr>
        <xdr:cNvSpPr txBox="1"/>
      </xdr:nvSpPr>
      <xdr:spPr>
        <a:xfrm>
          <a:off x="18915595" y="6219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48717</xdr:rowOff>
    </xdr:from>
    <xdr:ext cx="599010" cy="259045"/>
    <xdr:sp macro="" textlink="">
      <xdr:nvSpPr>
        <xdr:cNvPr id="304" name="n_2mainValue【一般廃棄物処理施設】&#10;一人当たり有形固定資産（償却資産）額">
          <a:extLst>
            <a:ext uri="{FF2B5EF4-FFF2-40B4-BE49-F238E27FC236}">
              <a16:creationId xmlns:a16="http://schemas.microsoft.com/office/drawing/2014/main" id="{D5763CC8-4DC8-4051-9931-D7267A170E22}"/>
            </a:ext>
          </a:extLst>
        </xdr:cNvPr>
        <xdr:cNvSpPr txBox="1"/>
      </xdr:nvSpPr>
      <xdr:spPr>
        <a:xfrm>
          <a:off x="18134545" y="6208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53626</xdr:rowOff>
    </xdr:from>
    <xdr:ext cx="599010" cy="259045"/>
    <xdr:sp macro="" textlink="">
      <xdr:nvSpPr>
        <xdr:cNvPr id="305" name="n_3mainValue【一般廃棄物処理施設】&#10;一人当たり有形固定資産（償却資産）額">
          <a:extLst>
            <a:ext uri="{FF2B5EF4-FFF2-40B4-BE49-F238E27FC236}">
              <a16:creationId xmlns:a16="http://schemas.microsoft.com/office/drawing/2014/main" id="{5CC39A3F-6E84-46A1-9A25-737E92C7D1C2}"/>
            </a:ext>
          </a:extLst>
        </xdr:cNvPr>
        <xdr:cNvSpPr txBox="1"/>
      </xdr:nvSpPr>
      <xdr:spPr>
        <a:xfrm>
          <a:off x="17324920" y="6213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49833</xdr:rowOff>
    </xdr:from>
    <xdr:ext cx="599010" cy="259045"/>
    <xdr:sp macro="" textlink="">
      <xdr:nvSpPr>
        <xdr:cNvPr id="306" name="n_4mainValue【一般廃棄物処理施設】&#10;一人当たり有形固定資産（償却資産）額">
          <a:extLst>
            <a:ext uri="{FF2B5EF4-FFF2-40B4-BE49-F238E27FC236}">
              <a16:creationId xmlns:a16="http://schemas.microsoft.com/office/drawing/2014/main" id="{3E99AF36-8248-48BB-BC18-0FB3DB2C513E}"/>
            </a:ext>
          </a:extLst>
        </xdr:cNvPr>
        <xdr:cNvSpPr txBox="1"/>
      </xdr:nvSpPr>
      <xdr:spPr>
        <a:xfrm>
          <a:off x="16524820" y="6209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07" name="正方形/長方形 306">
          <a:extLst>
            <a:ext uri="{FF2B5EF4-FFF2-40B4-BE49-F238E27FC236}">
              <a16:creationId xmlns:a16="http://schemas.microsoft.com/office/drawing/2014/main" id="{CE41A073-F77D-4A8A-9D91-2A695D0F9505}"/>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8" name="正方形/長方形 307">
          <a:extLst>
            <a:ext uri="{FF2B5EF4-FFF2-40B4-BE49-F238E27FC236}">
              <a16:creationId xmlns:a16="http://schemas.microsoft.com/office/drawing/2014/main" id="{010A2E42-0BBE-4CE2-B9AA-42659A93140D}"/>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9" name="正方形/長方形 308">
          <a:extLst>
            <a:ext uri="{FF2B5EF4-FFF2-40B4-BE49-F238E27FC236}">
              <a16:creationId xmlns:a16="http://schemas.microsoft.com/office/drawing/2014/main" id="{EBC0C6A3-3A59-417C-8468-E3FEB90C2321}"/>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0" name="正方形/長方形 309">
          <a:extLst>
            <a:ext uri="{FF2B5EF4-FFF2-40B4-BE49-F238E27FC236}">
              <a16:creationId xmlns:a16="http://schemas.microsoft.com/office/drawing/2014/main" id="{B1CF878E-2F21-423A-88AA-EE183D1222DA}"/>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1" name="正方形/長方形 310">
          <a:extLst>
            <a:ext uri="{FF2B5EF4-FFF2-40B4-BE49-F238E27FC236}">
              <a16:creationId xmlns:a16="http://schemas.microsoft.com/office/drawing/2014/main" id="{EA3E714C-4288-47E0-865B-63C12C6036FE}"/>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2" name="正方形/長方形 311">
          <a:extLst>
            <a:ext uri="{FF2B5EF4-FFF2-40B4-BE49-F238E27FC236}">
              <a16:creationId xmlns:a16="http://schemas.microsoft.com/office/drawing/2014/main" id="{8671A0B7-C21B-47B7-BA88-1C6E4E563292}"/>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3" name="正方形/長方形 312">
          <a:extLst>
            <a:ext uri="{FF2B5EF4-FFF2-40B4-BE49-F238E27FC236}">
              <a16:creationId xmlns:a16="http://schemas.microsoft.com/office/drawing/2014/main" id="{C0DBC6ED-B298-4CEC-B250-940264B18099}"/>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4" name="正方形/長方形 313">
          <a:extLst>
            <a:ext uri="{FF2B5EF4-FFF2-40B4-BE49-F238E27FC236}">
              <a16:creationId xmlns:a16="http://schemas.microsoft.com/office/drawing/2014/main" id="{EC9D1597-5464-42FC-8935-E5034BFF9B33}"/>
            </a:ext>
          </a:extLst>
        </xdr:cNvPr>
        <xdr:cNvSpPr/>
      </xdr:nvSpPr>
      <xdr:spPr>
        <a:xfrm>
          <a:off x="112109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15" name="正方形/長方形 314">
          <a:extLst>
            <a:ext uri="{FF2B5EF4-FFF2-40B4-BE49-F238E27FC236}">
              <a16:creationId xmlns:a16="http://schemas.microsoft.com/office/drawing/2014/main" id="{C085E1D7-DB25-49CB-B643-530AAFC6DA7E}"/>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16" name="正方形/長方形 315">
          <a:extLst>
            <a:ext uri="{FF2B5EF4-FFF2-40B4-BE49-F238E27FC236}">
              <a16:creationId xmlns:a16="http://schemas.microsoft.com/office/drawing/2014/main" id="{B285D73C-9BB7-4095-AC35-1EB5E0F6D220}"/>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17" name="正方形/長方形 316">
          <a:extLst>
            <a:ext uri="{FF2B5EF4-FFF2-40B4-BE49-F238E27FC236}">
              <a16:creationId xmlns:a16="http://schemas.microsoft.com/office/drawing/2014/main" id="{586C3502-69F9-49B9-A0A0-A53B3FB0BDE9}"/>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18" name="正方形/長方形 317">
          <a:extLst>
            <a:ext uri="{FF2B5EF4-FFF2-40B4-BE49-F238E27FC236}">
              <a16:creationId xmlns:a16="http://schemas.microsoft.com/office/drawing/2014/main" id="{B94DB029-6FFC-425D-A4EF-033E2027D42F}"/>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19" name="正方形/長方形 318">
          <a:extLst>
            <a:ext uri="{FF2B5EF4-FFF2-40B4-BE49-F238E27FC236}">
              <a16:creationId xmlns:a16="http://schemas.microsoft.com/office/drawing/2014/main" id="{3973B616-52C1-4DF2-9E2C-A83AC07AD1DF}"/>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20" name="正方形/長方形 319">
          <a:extLst>
            <a:ext uri="{FF2B5EF4-FFF2-40B4-BE49-F238E27FC236}">
              <a16:creationId xmlns:a16="http://schemas.microsoft.com/office/drawing/2014/main" id="{48097C40-9256-40E7-8994-9A27C10D5C38}"/>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1" name="正方形/長方形 320">
          <a:extLst>
            <a:ext uri="{FF2B5EF4-FFF2-40B4-BE49-F238E27FC236}">
              <a16:creationId xmlns:a16="http://schemas.microsoft.com/office/drawing/2014/main" id="{4F8E431A-FFBA-467B-A2E5-BCE9AF17E401}"/>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22" name="正方形/長方形 321">
          <a:extLst>
            <a:ext uri="{FF2B5EF4-FFF2-40B4-BE49-F238E27FC236}">
              <a16:creationId xmlns:a16="http://schemas.microsoft.com/office/drawing/2014/main" id="{714D0AD3-C6D8-4E68-ABF5-C0DD827C3CA9}"/>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23" name="正方形/長方形 322">
          <a:extLst>
            <a:ext uri="{FF2B5EF4-FFF2-40B4-BE49-F238E27FC236}">
              <a16:creationId xmlns:a16="http://schemas.microsoft.com/office/drawing/2014/main" id="{6D5F7259-154E-46C7-B65E-E00AE23392B7}"/>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4" name="正方形/長方形 323">
          <a:extLst>
            <a:ext uri="{FF2B5EF4-FFF2-40B4-BE49-F238E27FC236}">
              <a16:creationId xmlns:a16="http://schemas.microsoft.com/office/drawing/2014/main" id="{6E149182-ACD8-49CD-ACA3-7F6C191DC46E}"/>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5" name="正方形/長方形 324">
          <a:extLst>
            <a:ext uri="{FF2B5EF4-FFF2-40B4-BE49-F238E27FC236}">
              <a16:creationId xmlns:a16="http://schemas.microsoft.com/office/drawing/2014/main" id="{A77F7375-E576-4FDE-9060-FFF16921A6BE}"/>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6" name="正方形/長方形 325">
          <a:extLst>
            <a:ext uri="{FF2B5EF4-FFF2-40B4-BE49-F238E27FC236}">
              <a16:creationId xmlns:a16="http://schemas.microsoft.com/office/drawing/2014/main" id="{ADA8ADB8-74A1-4969-9B6F-6BCA19638A3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7" name="正方形/長方形 326">
          <a:extLst>
            <a:ext uri="{FF2B5EF4-FFF2-40B4-BE49-F238E27FC236}">
              <a16:creationId xmlns:a16="http://schemas.microsoft.com/office/drawing/2014/main" id="{15A2B65D-0542-41C6-92AA-27F226E33F9C}"/>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28" name="正方形/長方形 327">
          <a:extLst>
            <a:ext uri="{FF2B5EF4-FFF2-40B4-BE49-F238E27FC236}">
              <a16:creationId xmlns:a16="http://schemas.microsoft.com/office/drawing/2014/main" id="{07AF6423-DE5C-42B7-8EB7-4E02D5924186}"/>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29" name="正方形/長方形 328">
          <a:extLst>
            <a:ext uri="{FF2B5EF4-FFF2-40B4-BE49-F238E27FC236}">
              <a16:creationId xmlns:a16="http://schemas.microsoft.com/office/drawing/2014/main" id="{ED50474E-9D93-408F-82E9-FC1382A234A5}"/>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0" name="正方形/長方形 329">
          <a:extLst>
            <a:ext uri="{FF2B5EF4-FFF2-40B4-BE49-F238E27FC236}">
              <a16:creationId xmlns:a16="http://schemas.microsoft.com/office/drawing/2014/main" id="{28211795-5263-4145-9D6C-7FCF1508CF1A}"/>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1" name="テキスト ボックス 330">
          <a:extLst>
            <a:ext uri="{FF2B5EF4-FFF2-40B4-BE49-F238E27FC236}">
              <a16:creationId xmlns:a16="http://schemas.microsoft.com/office/drawing/2014/main" id="{624A460B-B4B7-4FC7-A016-87767B2B90F6}"/>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2" name="直線コネクタ 331">
          <a:extLst>
            <a:ext uri="{FF2B5EF4-FFF2-40B4-BE49-F238E27FC236}">
              <a16:creationId xmlns:a16="http://schemas.microsoft.com/office/drawing/2014/main" id="{D1EE06DA-B8DB-46F8-B16E-20D25659DB7E}"/>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3" name="テキスト ボックス 332">
          <a:extLst>
            <a:ext uri="{FF2B5EF4-FFF2-40B4-BE49-F238E27FC236}">
              <a16:creationId xmlns:a16="http://schemas.microsoft.com/office/drawing/2014/main" id="{330CC1B4-84B0-4CCE-919A-B813FE22989F}"/>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34" name="直線コネクタ 333">
          <a:extLst>
            <a:ext uri="{FF2B5EF4-FFF2-40B4-BE49-F238E27FC236}">
              <a16:creationId xmlns:a16="http://schemas.microsoft.com/office/drawing/2014/main" id="{48A04DD4-EABE-4C64-B02B-15C4324C5F84}"/>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BB972346-C648-4686-B7A5-F08A100AD815}"/>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36" name="直線コネクタ 335">
          <a:extLst>
            <a:ext uri="{FF2B5EF4-FFF2-40B4-BE49-F238E27FC236}">
              <a16:creationId xmlns:a16="http://schemas.microsoft.com/office/drawing/2014/main" id="{519DF9E8-A386-47A6-B218-5FE5BBA1D082}"/>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37" name="テキスト ボックス 336">
          <a:extLst>
            <a:ext uri="{FF2B5EF4-FFF2-40B4-BE49-F238E27FC236}">
              <a16:creationId xmlns:a16="http://schemas.microsoft.com/office/drawing/2014/main" id="{F8EA1759-35AB-4B0F-BA65-70A181852B1A}"/>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38" name="直線コネクタ 337">
          <a:extLst>
            <a:ext uri="{FF2B5EF4-FFF2-40B4-BE49-F238E27FC236}">
              <a16:creationId xmlns:a16="http://schemas.microsoft.com/office/drawing/2014/main" id="{6A9A13C5-F755-423F-B112-10201438A1F2}"/>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39" name="テキスト ボックス 338">
          <a:extLst>
            <a:ext uri="{FF2B5EF4-FFF2-40B4-BE49-F238E27FC236}">
              <a16:creationId xmlns:a16="http://schemas.microsoft.com/office/drawing/2014/main" id="{2FC62E5B-E76A-44A5-944A-8EFDB8E8C247}"/>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40" name="直線コネクタ 339">
          <a:extLst>
            <a:ext uri="{FF2B5EF4-FFF2-40B4-BE49-F238E27FC236}">
              <a16:creationId xmlns:a16="http://schemas.microsoft.com/office/drawing/2014/main" id="{0C6BF3AA-A95A-48C0-AD15-E3249EE44131}"/>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41" name="テキスト ボックス 340">
          <a:extLst>
            <a:ext uri="{FF2B5EF4-FFF2-40B4-BE49-F238E27FC236}">
              <a16:creationId xmlns:a16="http://schemas.microsoft.com/office/drawing/2014/main" id="{4A6700A9-FA27-4EC4-BB97-1FB43ED9AE15}"/>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42" name="直線コネクタ 341">
          <a:extLst>
            <a:ext uri="{FF2B5EF4-FFF2-40B4-BE49-F238E27FC236}">
              <a16:creationId xmlns:a16="http://schemas.microsoft.com/office/drawing/2014/main" id="{EC4948F6-90E1-469D-B8A3-322B21222D3B}"/>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43" name="テキスト ボックス 342">
          <a:extLst>
            <a:ext uri="{FF2B5EF4-FFF2-40B4-BE49-F238E27FC236}">
              <a16:creationId xmlns:a16="http://schemas.microsoft.com/office/drawing/2014/main" id="{E6F6EA95-D96C-4743-B7D1-D2CC090071F9}"/>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44" name="直線コネクタ 343">
          <a:extLst>
            <a:ext uri="{FF2B5EF4-FFF2-40B4-BE49-F238E27FC236}">
              <a16:creationId xmlns:a16="http://schemas.microsoft.com/office/drawing/2014/main" id="{544CB43F-FF37-48E0-8CF7-D1ACE7E46DB0}"/>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45" name="テキスト ボックス 344">
          <a:extLst>
            <a:ext uri="{FF2B5EF4-FFF2-40B4-BE49-F238E27FC236}">
              <a16:creationId xmlns:a16="http://schemas.microsoft.com/office/drawing/2014/main" id="{4064BA89-C9B3-4A05-8615-A54C6DDEF632}"/>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6" name="直線コネクタ 345">
          <a:extLst>
            <a:ext uri="{FF2B5EF4-FFF2-40B4-BE49-F238E27FC236}">
              <a16:creationId xmlns:a16="http://schemas.microsoft.com/office/drawing/2014/main" id="{2AE482B6-C096-4DB4-87BE-B4CD09B310A6}"/>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47" name="【消防施設】&#10;有形固定資産減価償却率グラフ枠">
          <a:extLst>
            <a:ext uri="{FF2B5EF4-FFF2-40B4-BE49-F238E27FC236}">
              <a16:creationId xmlns:a16="http://schemas.microsoft.com/office/drawing/2014/main" id="{204FB534-3AA2-4CF7-AECF-A6EB80C2D95D}"/>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348" name="直線コネクタ 347">
          <a:extLst>
            <a:ext uri="{FF2B5EF4-FFF2-40B4-BE49-F238E27FC236}">
              <a16:creationId xmlns:a16="http://schemas.microsoft.com/office/drawing/2014/main" id="{AA145E6E-385F-40EB-B932-68CD08280D0F}"/>
            </a:ext>
          </a:extLst>
        </xdr:cNvPr>
        <xdr:cNvCxnSpPr/>
      </xdr:nvCxnSpPr>
      <xdr:spPr>
        <a:xfrm flipV="1">
          <a:off x="14696439" y="12687481"/>
          <a:ext cx="0" cy="1406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349" name="【消防施設】&#10;有形固定資産減価償却率最小値テキスト">
          <a:extLst>
            <a:ext uri="{FF2B5EF4-FFF2-40B4-BE49-F238E27FC236}">
              <a16:creationId xmlns:a16="http://schemas.microsoft.com/office/drawing/2014/main" id="{34093287-A76A-4D97-AEA3-3CEBDF6D2A25}"/>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350" name="直線コネクタ 349">
          <a:extLst>
            <a:ext uri="{FF2B5EF4-FFF2-40B4-BE49-F238E27FC236}">
              <a16:creationId xmlns:a16="http://schemas.microsoft.com/office/drawing/2014/main" id="{C6666751-CF51-4437-A4AD-1F92120CFF68}"/>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351" name="【消防施設】&#10;有形固定資産減価償却率最大値テキスト">
          <a:extLst>
            <a:ext uri="{FF2B5EF4-FFF2-40B4-BE49-F238E27FC236}">
              <a16:creationId xmlns:a16="http://schemas.microsoft.com/office/drawing/2014/main" id="{AEBA7BC2-CDB7-4E7A-9673-8D7A05262BF9}"/>
            </a:ext>
          </a:extLst>
        </xdr:cNvPr>
        <xdr:cNvSpPr txBox="1"/>
      </xdr:nvSpPr>
      <xdr:spPr>
        <a:xfrm>
          <a:off x="14735175" y="124754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352" name="直線コネクタ 351">
          <a:extLst>
            <a:ext uri="{FF2B5EF4-FFF2-40B4-BE49-F238E27FC236}">
              <a16:creationId xmlns:a16="http://schemas.microsoft.com/office/drawing/2014/main" id="{9366A74D-A366-423E-869C-A0FF51F89F5A}"/>
            </a:ext>
          </a:extLst>
        </xdr:cNvPr>
        <xdr:cNvCxnSpPr/>
      </xdr:nvCxnSpPr>
      <xdr:spPr>
        <a:xfrm>
          <a:off x="14611350" y="126874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81659</xdr:rowOff>
    </xdr:from>
    <xdr:ext cx="405111" cy="259045"/>
    <xdr:sp macro="" textlink="">
      <xdr:nvSpPr>
        <xdr:cNvPr id="353" name="【消防施設】&#10;有形固定資産減価償却率平均値テキスト">
          <a:extLst>
            <a:ext uri="{FF2B5EF4-FFF2-40B4-BE49-F238E27FC236}">
              <a16:creationId xmlns:a16="http://schemas.microsoft.com/office/drawing/2014/main" id="{9EDFB196-4B7E-4E00-B324-FE81585E9599}"/>
            </a:ext>
          </a:extLst>
        </xdr:cNvPr>
        <xdr:cNvSpPr txBox="1"/>
      </xdr:nvSpPr>
      <xdr:spPr>
        <a:xfrm>
          <a:off x="14735175" y="135341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354" name="フローチャート: 判断 353">
          <a:extLst>
            <a:ext uri="{FF2B5EF4-FFF2-40B4-BE49-F238E27FC236}">
              <a16:creationId xmlns:a16="http://schemas.microsoft.com/office/drawing/2014/main" id="{E11CAB59-286E-4222-9AF4-BF76FAB0EB5B}"/>
            </a:ext>
          </a:extLst>
        </xdr:cNvPr>
        <xdr:cNvSpPr/>
      </xdr:nvSpPr>
      <xdr:spPr>
        <a:xfrm>
          <a:off x="14649450" y="1355570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355" name="フローチャート: 判断 354">
          <a:extLst>
            <a:ext uri="{FF2B5EF4-FFF2-40B4-BE49-F238E27FC236}">
              <a16:creationId xmlns:a16="http://schemas.microsoft.com/office/drawing/2014/main" id="{C00FCD28-3C8F-4EB4-ACF8-29897A3A12E9}"/>
            </a:ext>
          </a:extLst>
        </xdr:cNvPr>
        <xdr:cNvSpPr/>
      </xdr:nvSpPr>
      <xdr:spPr>
        <a:xfrm>
          <a:off x="13887450" y="135068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356" name="フローチャート: 判断 355">
          <a:extLst>
            <a:ext uri="{FF2B5EF4-FFF2-40B4-BE49-F238E27FC236}">
              <a16:creationId xmlns:a16="http://schemas.microsoft.com/office/drawing/2014/main" id="{ABEF9303-D1BE-4775-930C-1524ACD566B3}"/>
            </a:ext>
          </a:extLst>
        </xdr:cNvPr>
        <xdr:cNvSpPr/>
      </xdr:nvSpPr>
      <xdr:spPr>
        <a:xfrm>
          <a:off x="13096875" y="134954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357" name="フローチャート: 判断 356">
          <a:extLst>
            <a:ext uri="{FF2B5EF4-FFF2-40B4-BE49-F238E27FC236}">
              <a16:creationId xmlns:a16="http://schemas.microsoft.com/office/drawing/2014/main" id="{BB9F487D-D2F9-4BE1-8376-3A7E45EF4339}"/>
            </a:ext>
          </a:extLst>
        </xdr:cNvPr>
        <xdr:cNvSpPr/>
      </xdr:nvSpPr>
      <xdr:spPr>
        <a:xfrm>
          <a:off x="12296775" y="134708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358" name="フローチャート: 判断 357">
          <a:extLst>
            <a:ext uri="{FF2B5EF4-FFF2-40B4-BE49-F238E27FC236}">
              <a16:creationId xmlns:a16="http://schemas.microsoft.com/office/drawing/2014/main" id="{5845B357-6A99-4773-BD5E-F8F2968F9AAF}"/>
            </a:ext>
          </a:extLst>
        </xdr:cNvPr>
        <xdr:cNvSpPr/>
      </xdr:nvSpPr>
      <xdr:spPr>
        <a:xfrm>
          <a:off x="11487150" y="1344285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5C2E4D7-EDB7-4E43-831C-EB3A1E39B952}"/>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2C60AB6-748E-4C4B-9575-374151E987C4}"/>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B75BB3E0-F770-4AD2-B311-803A1AFEA488}"/>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CD46F29A-592E-409C-B9BF-60CA6C1A9486}"/>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E8B33F8A-5EE8-4FCA-BD10-18ABD92BD7BB}"/>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72208</xdr:rowOff>
    </xdr:from>
    <xdr:to>
      <xdr:col>85</xdr:col>
      <xdr:colOff>177800</xdr:colOff>
      <xdr:row>82</xdr:row>
      <xdr:rowOff>2358</xdr:rowOff>
    </xdr:to>
    <xdr:sp macro="" textlink="">
      <xdr:nvSpPr>
        <xdr:cNvPr id="364" name="楕円 363">
          <a:extLst>
            <a:ext uri="{FF2B5EF4-FFF2-40B4-BE49-F238E27FC236}">
              <a16:creationId xmlns:a16="http://schemas.microsoft.com/office/drawing/2014/main" id="{9EA2B887-31D0-4AEE-9E40-2A400FDAEBE5}"/>
            </a:ext>
          </a:extLst>
        </xdr:cNvPr>
        <xdr:cNvSpPr/>
      </xdr:nvSpPr>
      <xdr:spPr>
        <a:xfrm>
          <a:off x="14649450" y="1319448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95085</xdr:rowOff>
    </xdr:from>
    <xdr:ext cx="405111" cy="259045"/>
    <xdr:sp macro="" textlink="">
      <xdr:nvSpPr>
        <xdr:cNvPr id="365" name="【消防施設】&#10;有形固定資産減価償却率該当値テキスト">
          <a:extLst>
            <a:ext uri="{FF2B5EF4-FFF2-40B4-BE49-F238E27FC236}">
              <a16:creationId xmlns:a16="http://schemas.microsoft.com/office/drawing/2014/main" id="{BC7D47CC-5B3D-48D5-86C3-62D8C4E5411D}"/>
            </a:ext>
          </a:extLst>
        </xdr:cNvPr>
        <xdr:cNvSpPr txBox="1"/>
      </xdr:nvSpPr>
      <xdr:spPr>
        <a:xfrm>
          <a:off x="14735175" y="13058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10161</xdr:rowOff>
    </xdr:from>
    <xdr:to>
      <xdr:col>81</xdr:col>
      <xdr:colOff>101600</xdr:colOff>
      <xdr:row>82</xdr:row>
      <xdr:rowOff>111761</xdr:rowOff>
    </xdr:to>
    <xdr:sp macro="" textlink="">
      <xdr:nvSpPr>
        <xdr:cNvPr id="366" name="楕円 365">
          <a:extLst>
            <a:ext uri="{FF2B5EF4-FFF2-40B4-BE49-F238E27FC236}">
              <a16:creationId xmlns:a16="http://schemas.microsoft.com/office/drawing/2014/main" id="{0737C063-3098-47FD-B37B-DAFDA04BAE4B}"/>
            </a:ext>
          </a:extLst>
        </xdr:cNvPr>
        <xdr:cNvSpPr/>
      </xdr:nvSpPr>
      <xdr:spPr>
        <a:xfrm>
          <a:off x="13887450" y="132943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123008</xdr:rowOff>
    </xdr:from>
    <xdr:to>
      <xdr:col>85</xdr:col>
      <xdr:colOff>127000</xdr:colOff>
      <xdr:row>82</xdr:row>
      <xdr:rowOff>60961</xdr:rowOff>
    </xdr:to>
    <xdr:cxnSp macro="">
      <xdr:nvCxnSpPr>
        <xdr:cNvPr id="367" name="直線コネクタ 366">
          <a:extLst>
            <a:ext uri="{FF2B5EF4-FFF2-40B4-BE49-F238E27FC236}">
              <a16:creationId xmlns:a16="http://schemas.microsoft.com/office/drawing/2014/main" id="{D72558B6-BEB0-446C-9644-1115AE8A2FCA}"/>
            </a:ext>
          </a:extLst>
        </xdr:cNvPr>
        <xdr:cNvCxnSpPr/>
      </xdr:nvCxnSpPr>
      <xdr:spPr>
        <a:xfrm flipV="1">
          <a:off x="13935075" y="13251633"/>
          <a:ext cx="762000" cy="9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54248</xdr:rowOff>
    </xdr:from>
    <xdr:to>
      <xdr:col>76</xdr:col>
      <xdr:colOff>165100</xdr:colOff>
      <xdr:row>82</xdr:row>
      <xdr:rowOff>155848</xdr:rowOff>
    </xdr:to>
    <xdr:sp macro="" textlink="">
      <xdr:nvSpPr>
        <xdr:cNvPr id="368" name="楕円 367">
          <a:extLst>
            <a:ext uri="{FF2B5EF4-FFF2-40B4-BE49-F238E27FC236}">
              <a16:creationId xmlns:a16="http://schemas.microsoft.com/office/drawing/2014/main" id="{4420501C-03F9-4457-861D-829E28850883}"/>
            </a:ext>
          </a:extLst>
        </xdr:cNvPr>
        <xdr:cNvSpPr/>
      </xdr:nvSpPr>
      <xdr:spPr>
        <a:xfrm>
          <a:off x="13096875" y="1334162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60961</xdr:rowOff>
    </xdr:from>
    <xdr:to>
      <xdr:col>81</xdr:col>
      <xdr:colOff>50800</xdr:colOff>
      <xdr:row>82</xdr:row>
      <xdr:rowOff>105048</xdr:rowOff>
    </xdr:to>
    <xdr:cxnSp macro="">
      <xdr:nvCxnSpPr>
        <xdr:cNvPr id="369" name="直線コネクタ 368">
          <a:extLst>
            <a:ext uri="{FF2B5EF4-FFF2-40B4-BE49-F238E27FC236}">
              <a16:creationId xmlns:a16="http://schemas.microsoft.com/office/drawing/2014/main" id="{7DEEB90B-9584-40DC-97EA-07BAEA716F6C}"/>
            </a:ext>
          </a:extLst>
        </xdr:cNvPr>
        <xdr:cNvCxnSpPr/>
      </xdr:nvCxnSpPr>
      <xdr:spPr>
        <a:xfrm flipV="1">
          <a:off x="13144500" y="13351511"/>
          <a:ext cx="790575"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150586</xdr:rowOff>
    </xdr:from>
    <xdr:to>
      <xdr:col>72</xdr:col>
      <xdr:colOff>38100</xdr:colOff>
      <xdr:row>82</xdr:row>
      <xdr:rowOff>80736</xdr:rowOff>
    </xdr:to>
    <xdr:sp macro="" textlink="">
      <xdr:nvSpPr>
        <xdr:cNvPr id="370" name="楕円 369">
          <a:extLst>
            <a:ext uri="{FF2B5EF4-FFF2-40B4-BE49-F238E27FC236}">
              <a16:creationId xmlns:a16="http://schemas.microsoft.com/office/drawing/2014/main" id="{B0C59E9E-1A64-4300-AE50-8E5369BB098C}"/>
            </a:ext>
          </a:extLst>
        </xdr:cNvPr>
        <xdr:cNvSpPr/>
      </xdr:nvSpPr>
      <xdr:spPr>
        <a:xfrm>
          <a:off x="12296775" y="132760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29936</xdr:rowOff>
    </xdr:from>
    <xdr:to>
      <xdr:col>76</xdr:col>
      <xdr:colOff>114300</xdr:colOff>
      <xdr:row>82</xdr:row>
      <xdr:rowOff>105048</xdr:rowOff>
    </xdr:to>
    <xdr:cxnSp macro="">
      <xdr:nvCxnSpPr>
        <xdr:cNvPr id="371" name="直線コネクタ 370">
          <a:extLst>
            <a:ext uri="{FF2B5EF4-FFF2-40B4-BE49-F238E27FC236}">
              <a16:creationId xmlns:a16="http://schemas.microsoft.com/office/drawing/2014/main" id="{05ABB049-D6A6-48EE-B1E1-FE787A60839E}"/>
            </a:ext>
          </a:extLst>
        </xdr:cNvPr>
        <xdr:cNvCxnSpPr/>
      </xdr:nvCxnSpPr>
      <xdr:spPr>
        <a:xfrm>
          <a:off x="12344400" y="13314136"/>
          <a:ext cx="8001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150240</xdr:rowOff>
    </xdr:from>
    <xdr:ext cx="405111" cy="259045"/>
    <xdr:sp macro="" textlink="">
      <xdr:nvSpPr>
        <xdr:cNvPr id="372" name="n_1aveValue【消防施設】&#10;有形固定資産減価償却率">
          <a:extLst>
            <a:ext uri="{FF2B5EF4-FFF2-40B4-BE49-F238E27FC236}">
              <a16:creationId xmlns:a16="http://schemas.microsoft.com/office/drawing/2014/main" id="{6DA7E11C-1C91-4D78-B6F4-FC879EB11E6E}"/>
            </a:ext>
          </a:extLst>
        </xdr:cNvPr>
        <xdr:cNvSpPr txBox="1"/>
      </xdr:nvSpPr>
      <xdr:spPr>
        <a:xfrm>
          <a:off x="13745219" y="13599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142076</xdr:rowOff>
    </xdr:from>
    <xdr:ext cx="405111" cy="259045"/>
    <xdr:sp macro="" textlink="">
      <xdr:nvSpPr>
        <xdr:cNvPr id="373" name="n_2aveValue【消防施設】&#10;有形固定資産減価償却率">
          <a:extLst>
            <a:ext uri="{FF2B5EF4-FFF2-40B4-BE49-F238E27FC236}">
              <a16:creationId xmlns:a16="http://schemas.microsoft.com/office/drawing/2014/main" id="{09845779-67A2-4A16-AB5E-C9D8DD55C59B}"/>
            </a:ext>
          </a:extLst>
        </xdr:cNvPr>
        <xdr:cNvSpPr txBox="1"/>
      </xdr:nvSpPr>
      <xdr:spPr>
        <a:xfrm>
          <a:off x="12964169" y="13594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114316</xdr:rowOff>
    </xdr:from>
    <xdr:ext cx="405111" cy="259045"/>
    <xdr:sp macro="" textlink="">
      <xdr:nvSpPr>
        <xdr:cNvPr id="374" name="n_3aveValue【消防施設】&#10;有形固定資産減価償却率">
          <a:extLst>
            <a:ext uri="{FF2B5EF4-FFF2-40B4-BE49-F238E27FC236}">
              <a16:creationId xmlns:a16="http://schemas.microsoft.com/office/drawing/2014/main" id="{A4612CB7-6989-4782-BAE7-9B300ED490D6}"/>
            </a:ext>
          </a:extLst>
        </xdr:cNvPr>
        <xdr:cNvSpPr txBox="1"/>
      </xdr:nvSpPr>
      <xdr:spPr>
        <a:xfrm>
          <a:off x="12164069" y="13563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102161</xdr:rowOff>
    </xdr:from>
    <xdr:ext cx="405111" cy="259045"/>
    <xdr:sp macro="" textlink="">
      <xdr:nvSpPr>
        <xdr:cNvPr id="375" name="n_4aveValue【消防施設】&#10;有形固定資産減価償却率">
          <a:extLst>
            <a:ext uri="{FF2B5EF4-FFF2-40B4-BE49-F238E27FC236}">
              <a16:creationId xmlns:a16="http://schemas.microsoft.com/office/drawing/2014/main" id="{83296E8C-20FF-42FE-B856-70A2C54CCB40}"/>
            </a:ext>
          </a:extLst>
        </xdr:cNvPr>
        <xdr:cNvSpPr txBox="1"/>
      </xdr:nvSpPr>
      <xdr:spPr>
        <a:xfrm>
          <a:off x="11354444" y="13230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128288</xdr:rowOff>
    </xdr:from>
    <xdr:ext cx="405111" cy="259045"/>
    <xdr:sp macro="" textlink="">
      <xdr:nvSpPr>
        <xdr:cNvPr id="376" name="n_1mainValue【消防施設】&#10;有形固定資産減価償却率">
          <a:extLst>
            <a:ext uri="{FF2B5EF4-FFF2-40B4-BE49-F238E27FC236}">
              <a16:creationId xmlns:a16="http://schemas.microsoft.com/office/drawing/2014/main" id="{B207EB97-8CFF-4D90-B401-5192C1012CF4}"/>
            </a:ext>
          </a:extLst>
        </xdr:cNvPr>
        <xdr:cNvSpPr txBox="1"/>
      </xdr:nvSpPr>
      <xdr:spPr>
        <a:xfrm>
          <a:off x="13745219" y="13088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925</xdr:rowOff>
    </xdr:from>
    <xdr:ext cx="405111" cy="259045"/>
    <xdr:sp macro="" textlink="">
      <xdr:nvSpPr>
        <xdr:cNvPr id="377" name="n_2mainValue【消防施設】&#10;有形固定資産減価償却率">
          <a:extLst>
            <a:ext uri="{FF2B5EF4-FFF2-40B4-BE49-F238E27FC236}">
              <a16:creationId xmlns:a16="http://schemas.microsoft.com/office/drawing/2014/main" id="{AF35087B-E675-4D7D-9446-5B03038F03C4}"/>
            </a:ext>
          </a:extLst>
        </xdr:cNvPr>
        <xdr:cNvSpPr txBox="1"/>
      </xdr:nvSpPr>
      <xdr:spPr>
        <a:xfrm>
          <a:off x="12964169" y="13126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97263</xdr:rowOff>
    </xdr:from>
    <xdr:ext cx="405111" cy="259045"/>
    <xdr:sp macro="" textlink="">
      <xdr:nvSpPr>
        <xdr:cNvPr id="378" name="n_3mainValue【消防施設】&#10;有形固定資産減価償却率">
          <a:extLst>
            <a:ext uri="{FF2B5EF4-FFF2-40B4-BE49-F238E27FC236}">
              <a16:creationId xmlns:a16="http://schemas.microsoft.com/office/drawing/2014/main" id="{F287CBB7-C6A4-4D52-B3D2-A050D31AB7D2}"/>
            </a:ext>
          </a:extLst>
        </xdr:cNvPr>
        <xdr:cNvSpPr txBox="1"/>
      </xdr:nvSpPr>
      <xdr:spPr>
        <a:xfrm>
          <a:off x="12164069" y="13060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79" name="正方形/長方形 378">
          <a:extLst>
            <a:ext uri="{FF2B5EF4-FFF2-40B4-BE49-F238E27FC236}">
              <a16:creationId xmlns:a16="http://schemas.microsoft.com/office/drawing/2014/main" id="{2ECE1141-38EF-4382-8213-A1B8FB1BCA74}"/>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0" name="正方形/長方形 379">
          <a:extLst>
            <a:ext uri="{FF2B5EF4-FFF2-40B4-BE49-F238E27FC236}">
              <a16:creationId xmlns:a16="http://schemas.microsoft.com/office/drawing/2014/main" id="{DEACFCDF-8C3E-4E93-A63B-3DE6B32FA29D}"/>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1" name="正方形/長方形 380">
          <a:extLst>
            <a:ext uri="{FF2B5EF4-FFF2-40B4-BE49-F238E27FC236}">
              <a16:creationId xmlns:a16="http://schemas.microsoft.com/office/drawing/2014/main" id="{56828610-81FE-4FAF-A8C2-9C6F0CE997E5}"/>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2" name="正方形/長方形 381">
          <a:extLst>
            <a:ext uri="{FF2B5EF4-FFF2-40B4-BE49-F238E27FC236}">
              <a16:creationId xmlns:a16="http://schemas.microsoft.com/office/drawing/2014/main" id="{5FD7F98B-2F35-4478-BECA-D37CCAFB8528}"/>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3" name="正方形/長方形 382">
          <a:extLst>
            <a:ext uri="{FF2B5EF4-FFF2-40B4-BE49-F238E27FC236}">
              <a16:creationId xmlns:a16="http://schemas.microsoft.com/office/drawing/2014/main" id="{8C36DD2A-C7A8-41FC-833F-F96C64D4ADFC}"/>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4" name="正方形/長方形 383">
          <a:extLst>
            <a:ext uri="{FF2B5EF4-FFF2-40B4-BE49-F238E27FC236}">
              <a16:creationId xmlns:a16="http://schemas.microsoft.com/office/drawing/2014/main" id="{A1C8B801-126C-44A7-8988-468B024A7CFF}"/>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85" name="正方形/長方形 384">
          <a:extLst>
            <a:ext uri="{FF2B5EF4-FFF2-40B4-BE49-F238E27FC236}">
              <a16:creationId xmlns:a16="http://schemas.microsoft.com/office/drawing/2014/main" id="{0B9A6415-C72A-4645-A5DB-11E6025C5BD2}"/>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86" name="正方形/長方形 385">
          <a:extLst>
            <a:ext uri="{FF2B5EF4-FFF2-40B4-BE49-F238E27FC236}">
              <a16:creationId xmlns:a16="http://schemas.microsoft.com/office/drawing/2014/main" id="{CD2BA6D9-F67A-421C-9C6F-CECD776CCA17}"/>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87" name="テキスト ボックス 386">
          <a:extLst>
            <a:ext uri="{FF2B5EF4-FFF2-40B4-BE49-F238E27FC236}">
              <a16:creationId xmlns:a16="http://schemas.microsoft.com/office/drawing/2014/main" id="{789EBBA7-43E3-418D-A9DC-CB39575D5587}"/>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88" name="直線コネクタ 387">
          <a:extLst>
            <a:ext uri="{FF2B5EF4-FFF2-40B4-BE49-F238E27FC236}">
              <a16:creationId xmlns:a16="http://schemas.microsoft.com/office/drawing/2014/main" id="{4E6AB798-F3EC-4023-871B-C484F1124508}"/>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389" name="直線コネクタ 388">
          <a:extLst>
            <a:ext uri="{FF2B5EF4-FFF2-40B4-BE49-F238E27FC236}">
              <a16:creationId xmlns:a16="http://schemas.microsoft.com/office/drawing/2014/main" id="{01CDCFEE-48B8-48DF-89F6-A898EA27308B}"/>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390" name="テキスト ボックス 389">
          <a:extLst>
            <a:ext uri="{FF2B5EF4-FFF2-40B4-BE49-F238E27FC236}">
              <a16:creationId xmlns:a16="http://schemas.microsoft.com/office/drawing/2014/main" id="{CC6BCB2E-CC6B-4AB8-8068-482A1F4C453E}"/>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391" name="直線コネクタ 390">
          <a:extLst>
            <a:ext uri="{FF2B5EF4-FFF2-40B4-BE49-F238E27FC236}">
              <a16:creationId xmlns:a16="http://schemas.microsoft.com/office/drawing/2014/main" id="{B87EE214-DAF7-417C-8315-6D5C8CA1D2F2}"/>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392" name="テキスト ボックス 391">
          <a:extLst>
            <a:ext uri="{FF2B5EF4-FFF2-40B4-BE49-F238E27FC236}">
              <a16:creationId xmlns:a16="http://schemas.microsoft.com/office/drawing/2014/main" id="{773DD884-EE60-4D0E-9EB8-17A310704035}"/>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393" name="直線コネクタ 392">
          <a:extLst>
            <a:ext uri="{FF2B5EF4-FFF2-40B4-BE49-F238E27FC236}">
              <a16:creationId xmlns:a16="http://schemas.microsoft.com/office/drawing/2014/main" id="{FA5FCE50-92B6-47D0-8C78-17D62844111C}"/>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394" name="テキスト ボックス 393">
          <a:extLst>
            <a:ext uri="{FF2B5EF4-FFF2-40B4-BE49-F238E27FC236}">
              <a16:creationId xmlns:a16="http://schemas.microsoft.com/office/drawing/2014/main" id="{BC8ABE0D-3131-4814-9D2E-E843BA8533F9}"/>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395" name="直線コネクタ 394">
          <a:extLst>
            <a:ext uri="{FF2B5EF4-FFF2-40B4-BE49-F238E27FC236}">
              <a16:creationId xmlns:a16="http://schemas.microsoft.com/office/drawing/2014/main" id="{EEE7E750-6F92-46B7-864A-9DD43677CD9C}"/>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396" name="テキスト ボックス 395">
          <a:extLst>
            <a:ext uri="{FF2B5EF4-FFF2-40B4-BE49-F238E27FC236}">
              <a16:creationId xmlns:a16="http://schemas.microsoft.com/office/drawing/2014/main" id="{FFAC0761-51DF-4015-8AD2-27D56040E16F}"/>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397" name="直線コネクタ 396">
          <a:extLst>
            <a:ext uri="{FF2B5EF4-FFF2-40B4-BE49-F238E27FC236}">
              <a16:creationId xmlns:a16="http://schemas.microsoft.com/office/drawing/2014/main" id="{E72EBBBD-EA92-496A-8848-815D96922F18}"/>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398" name="テキスト ボックス 397">
          <a:extLst>
            <a:ext uri="{FF2B5EF4-FFF2-40B4-BE49-F238E27FC236}">
              <a16:creationId xmlns:a16="http://schemas.microsoft.com/office/drawing/2014/main" id="{CED35548-6C72-4CA9-B973-86E931EFEC38}"/>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99" name="直線コネクタ 398">
          <a:extLst>
            <a:ext uri="{FF2B5EF4-FFF2-40B4-BE49-F238E27FC236}">
              <a16:creationId xmlns:a16="http://schemas.microsoft.com/office/drawing/2014/main" id="{4318BCDE-B835-485E-BCD5-F076A1E0F1D7}"/>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00" name="テキスト ボックス 399">
          <a:extLst>
            <a:ext uri="{FF2B5EF4-FFF2-40B4-BE49-F238E27FC236}">
              <a16:creationId xmlns:a16="http://schemas.microsoft.com/office/drawing/2014/main" id="{678473BE-A72C-418F-AAA0-A693F3D64C6B}"/>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1" name="【消防施設】&#10;一人当たり面積グラフ枠">
          <a:extLst>
            <a:ext uri="{FF2B5EF4-FFF2-40B4-BE49-F238E27FC236}">
              <a16:creationId xmlns:a16="http://schemas.microsoft.com/office/drawing/2014/main" id="{F3033B3F-5AB2-4130-906B-2C7B169A7BCF}"/>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402" name="直線コネクタ 401">
          <a:extLst>
            <a:ext uri="{FF2B5EF4-FFF2-40B4-BE49-F238E27FC236}">
              <a16:creationId xmlns:a16="http://schemas.microsoft.com/office/drawing/2014/main" id="{F98D7343-BCA5-46E6-931A-82D9102D1115}"/>
            </a:ext>
          </a:extLst>
        </xdr:cNvPr>
        <xdr:cNvCxnSpPr/>
      </xdr:nvCxnSpPr>
      <xdr:spPr>
        <a:xfrm flipV="1">
          <a:off x="19954239" y="12766039"/>
          <a:ext cx="0" cy="1253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403" name="【消防施設】&#10;一人当たり面積最小値テキスト">
          <a:extLst>
            <a:ext uri="{FF2B5EF4-FFF2-40B4-BE49-F238E27FC236}">
              <a16:creationId xmlns:a16="http://schemas.microsoft.com/office/drawing/2014/main" id="{26CEA666-2303-4BA3-90A8-D4E83E3A217A}"/>
            </a:ext>
          </a:extLst>
        </xdr:cNvPr>
        <xdr:cNvSpPr txBox="1"/>
      </xdr:nvSpPr>
      <xdr:spPr>
        <a:xfrm>
          <a:off x="19992975" y="1402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404" name="直線コネクタ 403">
          <a:extLst>
            <a:ext uri="{FF2B5EF4-FFF2-40B4-BE49-F238E27FC236}">
              <a16:creationId xmlns:a16="http://schemas.microsoft.com/office/drawing/2014/main" id="{24986BEE-05A2-4AEE-88E3-66322769F4B8}"/>
            </a:ext>
          </a:extLst>
        </xdr:cNvPr>
        <xdr:cNvCxnSpPr/>
      </xdr:nvCxnSpPr>
      <xdr:spPr>
        <a:xfrm>
          <a:off x="19878675" y="140195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405" name="【消防施設】&#10;一人当たり面積最大値テキスト">
          <a:extLst>
            <a:ext uri="{FF2B5EF4-FFF2-40B4-BE49-F238E27FC236}">
              <a16:creationId xmlns:a16="http://schemas.microsoft.com/office/drawing/2014/main" id="{6DDBC2B4-D774-451F-93B2-97B79D5CB326}"/>
            </a:ext>
          </a:extLst>
        </xdr:cNvPr>
        <xdr:cNvSpPr txBox="1"/>
      </xdr:nvSpPr>
      <xdr:spPr>
        <a:xfrm>
          <a:off x="19992975" y="1254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406" name="直線コネクタ 405">
          <a:extLst>
            <a:ext uri="{FF2B5EF4-FFF2-40B4-BE49-F238E27FC236}">
              <a16:creationId xmlns:a16="http://schemas.microsoft.com/office/drawing/2014/main" id="{D9892BAF-7A18-464C-B485-2ED5061F3288}"/>
            </a:ext>
          </a:extLst>
        </xdr:cNvPr>
        <xdr:cNvCxnSpPr/>
      </xdr:nvCxnSpPr>
      <xdr:spPr>
        <a:xfrm>
          <a:off x="19878675" y="127660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59707</xdr:rowOff>
    </xdr:from>
    <xdr:ext cx="469744" cy="259045"/>
    <xdr:sp macro="" textlink="">
      <xdr:nvSpPr>
        <xdr:cNvPr id="407" name="【消防施設】&#10;一人当たり面積平均値テキスト">
          <a:extLst>
            <a:ext uri="{FF2B5EF4-FFF2-40B4-BE49-F238E27FC236}">
              <a16:creationId xmlns:a16="http://schemas.microsoft.com/office/drawing/2014/main" id="{050DDAA2-0560-460B-8C61-C5CE440D7439}"/>
            </a:ext>
          </a:extLst>
        </xdr:cNvPr>
        <xdr:cNvSpPr txBox="1"/>
      </xdr:nvSpPr>
      <xdr:spPr>
        <a:xfrm>
          <a:off x="19992975" y="13509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408" name="フローチャート: 判断 407">
          <a:extLst>
            <a:ext uri="{FF2B5EF4-FFF2-40B4-BE49-F238E27FC236}">
              <a16:creationId xmlns:a16="http://schemas.microsoft.com/office/drawing/2014/main" id="{2C48354E-457E-4BD0-8BDA-3704138B3F4D}"/>
            </a:ext>
          </a:extLst>
        </xdr:cNvPr>
        <xdr:cNvSpPr/>
      </xdr:nvSpPr>
      <xdr:spPr>
        <a:xfrm>
          <a:off x="19897725" y="136480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409" name="フローチャート: 判断 408">
          <a:extLst>
            <a:ext uri="{FF2B5EF4-FFF2-40B4-BE49-F238E27FC236}">
              <a16:creationId xmlns:a16="http://schemas.microsoft.com/office/drawing/2014/main" id="{F9A90364-BC20-4390-83F2-67D302B44FB2}"/>
            </a:ext>
          </a:extLst>
        </xdr:cNvPr>
        <xdr:cNvSpPr/>
      </xdr:nvSpPr>
      <xdr:spPr>
        <a:xfrm>
          <a:off x="19154775" y="136804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410" name="フローチャート: 判断 409">
          <a:extLst>
            <a:ext uri="{FF2B5EF4-FFF2-40B4-BE49-F238E27FC236}">
              <a16:creationId xmlns:a16="http://schemas.microsoft.com/office/drawing/2014/main" id="{5F6EF345-26FF-45B8-A6E8-BFE0A146A1D5}"/>
            </a:ext>
          </a:extLst>
        </xdr:cNvPr>
        <xdr:cNvSpPr/>
      </xdr:nvSpPr>
      <xdr:spPr>
        <a:xfrm>
          <a:off x="18345150" y="136791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411" name="フローチャート: 判断 410">
          <a:extLst>
            <a:ext uri="{FF2B5EF4-FFF2-40B4-BE49-F238E27FC236}">
              <a16:creationId xmlns:a16="http://schemas.microsoft.com/office/drawing/2014/main" id="{D240726E-066B-4E62-B3E0-F472E8B9CA36}"/>
            </a:ext>
          </a:extLst>
        </xdr:cNvPr>
        <xdr:cNvSpPr/>
      </xdr:nvSpPr>
      <xdr:spPr>
        <a:xfrm>
          <a:off x="17554575" y="136766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62230</xdr:rowOff>
    </xdr:from>
    <xdr:to>
      <xdr:col>98</xdr:col>
      <xdr:colOff>38100</xdr:colOff>
      <xdr:row>84</xdr:row>
      <xdr:rowOff>163830</xdr:rowOff>
    </xdr:to>
    <xdr:sp macro="" textlink="">
      <xdr:nvSpPr>
        <xdr:cNvPr id="412" name="フローチャート: 判断 411">
          <a:extLst>
            <a:ext uri="{FF2B5EF4-FFF2-40B4-BE49-F238E27FC236}">
              <a16:creationId xmlns:a16="http://schemas.microsoft.com/office/drawing/2014/main" id="{7BBC6CB3-97F6-4E00-9F67-B659AA0EF0D8}"/>
            </a:ext>
          </a:extLst>
        </xdr:cNvPr>
        <xdr:cNvSpPr/>
      </xdr:nvSpPr>
      <xdr:spPr>
        <a:xfrm>
          <a:off x="16754475" y="136766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3" name="テキスト ボックス 412">
          <a:extLst>
            <a:ext uri="{FF2B5EF4-FFF2-40B4-BE49-F238E27FC236}">
              <a16:creationId xmlns:a16="http://schemas.microsoft.com/office/drawing/2014/main" id="{97EB944D-A4C1-472F-A2DF-38BBB79EF528}"/>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14" name="テキスト ボックス 413">
          <a:extLst>
            <a:ext uri="{FF2B5EF4-FFF2-40B4-BE49-F238E27FC236}">
              <a16:creationId xmlns:a16="http://schemas.microsoft.com/office/drawing/2014/main" id="{6436C7AF-3A3E-414C-8217-72E89F7642B0}"/>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15" name="テキスト ボックス 414">
          <a:extLst>
            <a:ext uri="{FF2B5EF4-FFF2-40B4-BE49-F238E27FC236}">
              <a16:creationId xmlns:a16="http://schemas.microsoft.com/office/drawing/2014/main" id="{C673B292-8088-4287-9FB0-FCF90E08BCAC}"/>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16" name="テキスト ボックス 415">
          <a:extLst>
            <a:ext uri="{FF2B5EF4-FFF2-40B4-BE49-F238E27FC236}">
              <a16:creationId xmlns:a16="http://schemas.microsoft.com/office/drawing/2014/main" id="{0A42D3F0-B96B-4562-9ACB-CBA7CD0147BA}"/>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17" name="テキスト ボックス 416">
          <a:extLst>
            <a:ext uri="{FF2B5EF4-FFF2-40B4-BE49-F238E27FC236}">
              <a16:creationId xmlns:a16="http://schemas.microsoft.com/office/drawing/2014/main" id="{A9A14937-22CC-447A-93B3-CEFB3FE6F4F7}"/>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418" name="楕円 417">
          <a:extLst>
            <a:ext uri="{FF2B5EF4-FFF2-40B4-BE49-F238E27FC236}">
              <a16:creationId xmlns:a16="http://schemas.microsoft.com/office/drawing/2014/main" id="{482A2C2A-8A19-4E6F-AD6C-B4EF8D554F07}"/>
            </a:ext>
          </a:extLst>
        </xdr:cNvPr>
        <xdr:cNvSpPr/>
      </xdr:nvSpPr>
      <xdr:spPr>
        <a:xfrm>
          <a:off x="19897725" y="138207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22877</xdr:rowOff>
    </xdr:from>
    <xdr:ext cx="469744" cy="259045"/>
    <xdr:sp macro="" textlink="">
      <xdr:nvSpPr>
        <xdr:cNvPr id="419" name="【消防施設】&#10;一人当たり面積該当値テキスト">
          <a:extLst>
            <a:ext uri="{FF2B5EF4-FFF2-40B4-BE49-F238E27FC236}">
              <a16:creationId xmlns:a16="http://schemas.microsoft.com/office/drawing/2014/main" id="{F4B7E7D4-5F51-424E-A4A5-18F284D1A974}"/>
            </a:ext>
          </a:extLst>
        </xdr:cNvPr>
        <xdr:cNvSpPr txBox="1"/>
      </xdr:nvSpPr>
      <xdr:spPr>
        <a:xfrm>
          <a:off x="19992975" y="1379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50800</xdr:rowOff>
    </xdr:from>
    <xdr:to>
      <xdr:col>112</xdr:col>
      <xdr:colOff>38100</xdr:colOff>
      <xdr:row>85</xdr:row>
      <xdr:rowOff>152400</xdr:rowOff>
    </xdr:to>
    <xdr:sp macro="" textlink="">
      <xdr:nvSpPr>
        <xdr:cNvPr id="420" name="楕円 419">
          <a:extLst>
            <a:ext uri="{FF2B5EF4-FFF2-40B4-BE49-F238E27FC236}">
              <a16:creationId xmlns:a16="http://schemas.microsoft.com/office/drawing/2014/main" id="{E02EC152-D748-48A7-8821-52B56C89FED5}"/>
            </a:ext>
          </a:extLst>
        </xdr:cNvPr>
        <xdr:cNvSpPr/>
      </xdr:nvSpPr>
      <xdr:spPr>
        <a:xfrm>
          <a:off x="19154775" y="138207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101600</xdr:rowOff>
    </xdr:to>
    <xdr:cxnSp macro="">
      <xdr:nvCxnSpPr>
        <xdr:cNvPr id="421" name="直線コネクタ 420">
          <a:extLst>
            <a:ext uri="{FF2B5EF4-FFF2-40B4-BE49-F238E27FC236}">
              <a16:creationId xmlns:a16="http://schemas.microsoft.com/office/drawing/2014/main" id="{1009FEDE-BE71-4A40-BE24-29B88D441ADE}"/>
            </a:ext>
          </a:extLst>
        </xdr:cNvPr>
        <xdr:cNvCxnSpPr/>
      </xdr:nvCxnSpPr>
      <xdr:spPr>
        <a:xfrm flipV="1">
          <a:off x="19202400" y="13868400"/>
          <a:ext cx="75247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72389</xdr:rowOff>
    </xdr:from>
    <xdr:to>
      <xdr:col>107</xdr:col>
      <xdr:colOff>101600</xdr:colOff>
      <xdr:row>86</xdr:row>
      <xdr:rowOff>2539</xdr:rowOff>
    </xdr:to>
    <xdr:sp macro="" textlink="">
      <xdr:nvSpPr>
        <xdr:cNvPr id="422" name="楕円 421">
          <a:extLst>
            <a:ext uri="{FF2B5EF4-FFF2-40B4-BE49-F238E27FC236}">
              <a16:creationId xmlns:a16="http://schemas.microsoft.com/office/drawing/2014/main" id="{DE3C0638-91D8-4379-9498-0536FAC74EB1}"/>
            </a:ext>
          </a:extLst>
        </xdr:cNvPr>
        <xdr:cNvSpPr/>
      </xdr:nvSpPr>
      <xdr:spPr>
        <a:xfrm>
          <a:off x="18345150" y="138423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101600</xdr:rowOff>
    </xdr:from>
    <xdr:to>
      <xdr:col>111</xdr:col>
      <xdr:colOff>177800</xdr:colOff>
      <xdr:row>85</xdr:row>
      <xdr:rowOff>123189</xdr:rowOff>
    </xdr:to>
    <xdr:cxnSp macro="">
      <xdr:nvCxnSpPr>
        <xdr:cNvPr id="423" name="直線コネクタ 422">
          <a:extLst>
            <a:ext uri="{FF2B5EF4-FFF2-40B4-BE49-F238E27FC236}">
              <a16:creationId xmlns:a16="http://schemas.microsoft.com/office/drawing/2014/main" id="{E74013D0-9E77-473D-91B1-38C69FDB3D49}"/>
            </a:ext>
          </a:extLst>
        </xdr:cNvPr>
        <xdr:cNvCxnSpPr/>
      </xdr:nvCxnSpPr>
      <xdr:spPr>
        <a:xfrm flipV="1">
          <a:off x="18392775" y="13877925"/>
          <a:ext cx="809625"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60961</xdr:rowOff>
    </xdr:from>
    <xdr:to>
      <xdr:col>102</xdr:col>
      <xdr:colOff>165100</xdr:colOff>
      <xdr:row>85</xdr:row>
      <xdr:rowOff>162561</xdr:rowOff>
    </xdr:to>
    <xdr:sp macro="" textlink="">
      <xdr:nvSpPr>
        <xdr:cNvPr id="424" name="楕円 423">
          <a:extLst>
            <a:ext uri="{FF2B5EF4-FFF2-40B4-BE49-F238E27FC236}">
              <a16:creationId xmlns:a16="http://schemas.microsoft.com/office/drawing/2014/main" id="{116A6D0C-BA86-4510-86E1-45F252624FE2}"/>
            </a:ext>
          </a:extLst>
        </xdr:cNvPr>
        <xdr:cNvSpPr/>
      </xdr:nvSpPr>
      <xdr:spPr>
        <a:xfrm>
          <a:off x="17554575" y="138372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111761</xdr:rowOff>
    </xdr:from>
    <xdr:to>
      <xdr:col>107</xdr:col>
      <xdr:colOff>50800</xdr:colOff>
      <xdr:row>85</xdr:row>
      <xdr:rowOff>123189</xdr:rowOff>
    </xdr:to>
    <xdr:cxnSp macro="">
      <xdr:nvCxnSpPr>
        <xdr:cNvPr id="425" name="直線コネクタ 424">
          <a:extLst>
            <a:ext uri="{FF2B5EF4-FFF2-40B4-BE49-F238E27FC236}">
              <a16:creationId xmlns:a16="http://schemas.microsoft.com/office/drawing/2014/main" id="{E864CB12-158C-465B-AB0A-F1EB83DD3F9A}"/>
            </a:ext>
          </a:extLst>
        </xdr:cNvPr>
        <xdr:cNvCxnSpPr/>
      </xdr:nvCxnSpPr>
      <xdr:spPr>
        <a:xfrm>
          <a:off x="17602200" y="13884911"/>
          <a:ext cx="790575" cy="14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19066</xdr:rowOff>
    </xdr:from>
    <xdr:ext cx="469744" cy="259045"/>
    <xdr:sp macro="" textlink="">
      <xdr:nvSpPr>
        <xdr:cNvPr id="426" name="n_1aveValue【消防施設】&#10;一人当たり面積">
          <a:extLst>
            <a:ext uri="{FF2B5EF4-FFF2-40B4-BE49-F238E27FC236}">
              <a16:creationId xmlns:a16="http://schemas.microsoft.com/office/drawing/2014/main" id="{05431744-BE42-4B76-A8A7-B766A0B0F8E6}"/>
            </a:ext>
          </a:extLst>
        </xdr:cNvPr>
        <xdr:cNvSpPr txBox="1"/>
      </xdr:nvSpPr>
      <xdr:spPr>
        <a:xfrm>
          <a:off x="18983402" y="13468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17797</xdr:rowOff>
    </xdr:from>
    <xdr:ext cx="469744" cy="259045"/>
    <xdr:sp macro="" textlink="">
      <xdr:nvSpPr>
        <xdr:cNvPr id="427" name="n_2aveValue【消防施設】&#10;一人当たり面積">
          <a:extLst>
            <a:ext uri="{FF2B5EF4-FFF2-40B4-BE49-F238E27FC236}">
              <a16:creationId xmlns:a16="http://schemas.microsoft.com/office/drawing/2014/main" id="{2E0A7D19-BDB5-49DC-972E-9964C8423F14}"/>
            </a:ext>
          </a:extLst>
        </xdr:cNvPr>
        <xdr:cNvSpPr txBox="1"/>
      </xdr:nvSpPr>
      <xdr:spPr>
        <a:xfrm>
          <a:off x="18183302" y="1346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15257</xdr:rowOff>
    </xdr:from>
    <xdr:ext cx="469744" cy="259045"/>
    <xdr:sp macro="" textlink="">
      <xdr:nvSpPr>
        <xdr:cNvPr id="428" name="n_3aveValue【消防施設】&#10;一人当たり面積">
          <a:extLst>
            <a:ext uri="{FF2B5EF4-FFF2-40B4-BE49-F238E27FC236}">
              <a16:creationId xmlns:a16="http://schemas.microsoft.com/office/drawing/2014/main" id="{BACAA0BE-8528-4CED-8D86-710721D939A1}"/>
            </a:ext>
          </a:extLst>
        </xdr:cNvPr>
        <xdr:cNvSpPr txBox="1"/>
      </xdr:nvSpPr>
      <xdr:spPr>
        <a:xfrm>
          <a:off x="17383202" y="1346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8907</xdr:rowOff>
    </xdr:from>
    <xdr:ext cx="469744" cy="259045"/>
    <xdr:sp macro="" textlink="">
      <xdr:nvSpPr>
        <xdr:cNvPr id="429" name="n_4aveValue【消防施設】&#10;一人当たり面積">
          <a:extLst>
            <a:ext uri="{FF2B5EF4-FFF2-40B4-BE49-F238E27FC236}">
              <a16:creationId xmlns:a16="http://schemas.microsoft.com/office/drawing/2014/main" id="{5E46895A-C775-46B9-9ED9-DC492F9B9C80}"/>
            </a:ext>
          </a:extLst>
        </xdr:cNvPr>
        <xdr:cNvSpPr txBox="1"/>
      </xdr:nvSpPr>
      <xdr:spPr>
        <a:xfrm>
          <a:off x="16592627" y="1346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143527</xdr:rowOff>
    </xdr:from>
    <xdr:ext cx="469744" cy="259045"/>
    <xdr:sp macro="" textlink="">
      <xdr:nvSpPr>
        <xdr:cNvPr id="430" name="n_1mainValue【消防施設】&#10;一人当たり面積">
          <a:extLst>
            <a:ext uri="{FF2B5EF4-FFF2-40B4-BE49-F238E27FC236}">
              <a16:creationId xmlns:a16="http://schemas.microsoft.com/office/drawing/2014/main" id="{105ED4CD-B29D-4AAA-8FDE-5903B60F757D}"/>
            </a:ext>
          </a:extLst>
        </xdr:cNvPr>
        <xdr:cNvSpPr txBox="1"/>
      </xdr:nvSpPr>
      <xdr:spPr>
        <a:xfrm>
          <a:off x="18983402" y="1391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165116</xdr:rowOff>
    </xdr:from>
    <xdr:ext cx="469744" cy="259045"/>
    <xdr:sp macro="" textlink="">
      <xdr:nvSpPr>
        <xdr:cNvPr id="431" name="n_2mainValue【消防施設】&#10;一人当たり面積">
          <a:extLst>
            <a:ext uri="{FF2B5EF4-FFF2-40B4-BE49-F238E27FC236}">
              <a16:creationId xmlns:a16="http://schemas.microsoft.com/office/drawing/2014/main" id="{E514334A-8347-44E2-B967-5C0CF18276D8}"/>
            </a:ext>
          </a:extLst>
        </xdr:cNvPr>
        <xdr:cNvSpPr txBox="1"/>
      </xdr:nvSpPr>
      <xdr:spPr>
        <a:xfrm>
          <a:off x="18183302" y="1393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153688</xdr:rowOff>
    </xdr:from>
    <xdr:ext cx="469744" cy="259045"/>
    <xdr:sp macro="" textlink="">
      <xdr:nvSpPr>
        <xdr:cNvPr id="432" name="n_3mainValue【消防施設】&#10;一人当たり面積">
          <a:extLst>
            <a:ext uri="{FF2B5EF4-FFF2-40B4-BE49-F238E27FC236}">
              <a16:creationId xmlns:a16="http://schemas.microsoft.com/office/drawing/2014/main" id="{E4833F9E-C2D1-4555-A3CB-EAEC8D7406F5}"/>
            </a:ext>
          </a:extLst>
        </xdr:cNvPr>
        <xdr:cNvSpPr txBox="1"/>
      </xdr:nvSpPr>
      <xdr:spPr>
        <a:xfrm>
          <a:off x="17383202" y="13926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33" name="正方形/長方形 432">
          <a:extLst>
            <a:ext uri="{FF2B5EF4-FFF2-40B4-BE49-F238E27FC236}">
              <a16:creationId xmlns:a16="http://schemas.microsoft.com/office/drawing/2014/main" id="{FA134432-DAE4-4B37-9811-522BDA880402}"/>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34" name="正方形/長方形 433">
          <a:extLst>
            <a:ext uri="{FF2B5EF4-FFF2-40B4-BE49-F238E27FC236}">
              <a16:creationId xmlns:a16="http://schemas.microsoft.com/office/drawing/2014/main" id="{7ACB2584-37D3-4A5C-BE4F-0B38C57E9DA8}"/>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35" name="正方形/長方形 434">
          <a:extLst>
            <a:ext uri="{FF2B5EF4-FFF2-40B4-BE49-F238E27FC236}">
              <a16:creationId xmlns:a16="http://schemas.microsoft.com/office/drawing/2014/main" id="{002A964B-F630-4915-A8E4-13149EAEA5B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36" name="正方形/長方形 435">
          <a:extLst>
            <a:ext uri="{FF2B5EF4-FFF2-40B4-BE49-F238E27FC236}">
              <a16:creationId xmlns:a16="http://schemas.microsoft.com/office/drawing/2014/main" id="{6AF57351-CED4-41E2-ADA2-F45829C49516}"/>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37" name="正方形/長方形 436">
          <a:extLst>
            <a:ext uri="{FF2B5EF4-FFF2-40B4-BE49-F238E27FC236}">
              <a16:creationId xmlns:a16="http://schemas.microsoft.com/office/drawing/2014/main" id="{090BFA30-45B6-45E5-BA44-B9FD8A16D49F}"/>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38" name="正方形/長方形 437">
          <a:extLst>
            <a:ext uri="{FF2B5EF4-FFF2-40B4-BE49-F238E27FC236}">
              <a16:creationId xmlns:a16="http://schemas.microsoft.com/office/drawing/2014/main" id="{B14DA655-723F-4734-AFF4-77FD24BEB68F}"/>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39" name="正方形/長方形 438">
          <a:extLst>
            <a:ext uri="{FF2B5EF4-FFF2-40B4-BE49-F238E27FC236}">
              <a16:creationId xmlns:a16="http://schemas.microsoft.com/office/drawing/2014/main" id="{0FB91F44-AEDC-45BF-9962-3B9D9D5F4ADD}"/>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0" name="正方形/長方形 439">
          <a:extLst>
            <a:ext uri="{FF2B5EF4-FFF2-40B4-BE49-F238E27FC236}">
              <a16:creationId xmlns:a16="http://schemas.microsoft.com/office/drawing/2014/main" id="{E703DC3C-4846-48FC-AAE9-5809A2F908A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1" name="テキスト ボックス 440">
          <a:extLst>
            <a:ext uri="{FF2B5EF4-FFF2-40B4-BE49-F238E27FC236}">
              <a16:creationId xmlns:a16="http://schemas.microsoft.com/office/drawing/2014/main" id="{B26C693C-EA5E-4993-ABF1-3777E8ACCE6B}"/>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42" name="直線コネクタ 441">
          <a:extLst>
            <a:ext uri="{FF2B5EF4-FFF2-40B4-BE49-F238E27FC236}">
              <a16:creationId xmlns:a16="http://schemas.microsoft.com/office/drawing/2014/main" id="{5957E818-B8B5-479A-842B-EBAC1A4CBAF8}"/>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43" name="テキスト ボックス 442">
          <a:extLst>
            <a:ext uri="{FF2B5EF4-FFF2-40B4-BE49-F238E27FC236}">
              <a16:creationId xmlns:a16="http://schemas.microsoft.com/office/drawing/2014/main" id="{2E6F9E3D-4C9C-4F43-AF38-3B45A304DF2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44" name="直線コネクタ 443">
          <a:extLst>
            <a:ext uri="{FF2B5EF4-FFF2-40B4-BE49-F238E27FC236}">
              <a16:creationId xmlns:a16="http://schemas.microsoft.com/office/drawing/2014/main" id="{F05CFC77-C690-49F2-8930-AC944BDB49ED}"/>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45" name="テキスト ボックス 444">
          <a:extLst>
            <a:ext uri="{FF2B5EF4-FFF2-40B4-BE49-F238E27FC236}">
              <a16:creationId xmlns:a16="http://schemas.microsoft.com/office/drawing/2014/main" id="{5AED2A42-B410-48E9-ADD4-CC35FCDC0E46}"/>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46" name="直線コネクタ 445">
          <a:extLst>
            <a:ext uri="{FF2B5EF4-FFF2-40B4-BE49-F238E27FC236}">
              <a16:creationId xmlns:a16="http://schemas.microsoft.com/office/drawing/2014/main" id="{3EACCDFB-5180-4C4D-96B3-FBC5B1EB145C}"/>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47" name="テキスト ボックス 446">
          <a:extLst>
            <a:ext uri="{FF2B5EF4-FFF2-40B4-BE49-F238E27FC236}">
              <a16:creationId xmlns:a16="http://schemas.microsoft.com/office/drawing/2014/main" id="{EF610E88-1D4A-45A2-8A9F-BE8BD9EF8133}"/>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48" name="直線コネクタ 447">
          <a:extLst>
            <a:ext uri="{FF2B5EF4-FFF2-40B4-BE49-F238E27FC236}">
              <a16:creationId xmlns:a16="http://schemas.microsoft.com/office/drawing/2014/main" id="{0B6BFABA-AA2F-47FE-AC5B-D0FFCAF59C69}"/>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49" name="テキスト ボックス 448">
          <a:extLst>
            <a:ext uri="{FF2B5EF4-FFF2-40B4-BE49-F238E27FC236}">
              <a16:creationId xmlns:a16="http://schemas.microsoft.com/office/drawing/2014/main" id="{4FD7EEB4-0FAE-4F4D-AC90-D288DD2A8023}"/>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0" name="直線コネクタ 449">
          <a:extLst>
            <a:ext uri="{FF2B5EF4-FFF2-40B4-BE49-F238E27FC236}">
              <a16:creationId xmlns:a16="http://schemas.microsoft.com/office/drawing/2014/main" id="{F56CFDF5-7915-463D-AD1F-8CEAA7EFFDA7}"/>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51" name="テキスト ボックス 450">
          <a:extLst>
            <a:ext uri="{FF2B5EF4-FFF2-40B4-BE49-F238E27FC236}">
              <a16:creationId xmlns:a16="http://schemas.microsoft.com/office/drawing/2014/main" id="{CDFA211F-91FF-4ED3-B3C9-80B2B1F7CDBF}"/>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52" name="直線コネクタ 451">
          <a:extLst>
            <a:ext uri="{FF2B5EF4-FFF2-40B4-BE49-F238E27FC236}">
              <a16:creationId xmlns:a16="http://schemas.microsoft.com/office/drawing/2014/main" id="{A61D7774-47D7-433F-99C5-8D6C44F0BD3E}"/>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53" name="テキスト ボックス 452">
          <a:extLst>
            <a:ext uri="{FF2B5EF4-FFF2-40B4-BE49-F238E27FC236}">
              <a16:creationId xmlns:a16="http://schemas.microsoft.com/office/drawing/2014/main" id="{04A7EAD3-6388-41EA-BEC9-AC788FE055F8}"/>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54" name="直線コネクタ 453">
          <a:extLst>
            <a:ext uri="{FF2B5EF4-FFF2-40B4-BE49-F238E27FC236}">
              <a16:creationId xmlns:a16="http://schemas.microsoft.com/office/drawing/2014/main" id="{84678428-EA45-488F-ABE3-5A1775D95BB7}"/>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55" name="テキスト ボックス 454">
          <a:extLst>
            <a:ext uri="{FF2B5EF4-FFF2-40B4-BE49-F238E27FC236}">
              <a16:creationId xmlns:a16="http://schemas.microsoft.com/office/drawing/2014/main" id="{809E56BC-3DDE-480B-9D0C-0EED1D6BE21F}"/>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56" name="直線コネクタ 455">
          <a:extLst>
            <a:ext uri="{FF2B5EF4-FFF2-40B4-BE49-F238E27FC236}">
              <a16:creationId xmlns:a16="http://schemas.microsoft.com/office/drawing/2014/main" id="{C7903F56-B673-45F6-9598-56866F652767}"/>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7" name="【庁舎】&#10;有形固定資産減価償却率グラフ枠">
          <a:extLst>
            <a:ext uri="{FF2B5EF4-FFF2-40B4-BE49-F238E27FC236}">
              <a16:creationId xmlns:a16="http://schemas.microsoft.com/office/drawing/2014/main" id="{007518A8-C6FB-43E9-8567-C93024A3107E}"/>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458" name="直線コネクタ 457">
          <a:extLst>
            <a:ext uri="{FF2B5EF4-FFF2-40B4-BE49-F238E27FC236}">
              <a16:creationId xmlns:a16="http://schemas.microsoft.com/office/drawing/2014/main" id="{7E1AA754-1FC4-4874-960F-1F750F5BCFC8}"/>
            </a:ext>
          </a:extLst>
        </xdr:cNvPr>
        <xdr:cNvCxnSpPr/>
      </xdr:nvCxnSpPr>
      <xdr:spPr>
        <a:xfrm flipV="1">
          <a:off x="14696439" y="16333017"/>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459" name="【庁舎】&#10;有形固定資産減価償却率最小値テキスト">
          <a:extLst>
            <a:ext uri="{FF2B5EF4-FFF2-40B4-BE49-F238E27FC236}">
              <a16:creationId xmlns:a16="http://schemas.microsoft.com/office/drawing/2014/main" id="{6A50D329-3135-497F-822D-D5BF0C7CB623}"/>
            </a:ext>
          </a:extLst>
        </xdr:cNvPr>
        <xdr:cNvSpPr txBox="1"/>
      </xdr:nvSpPr>
      <xdr:spPr>
        <a:xfrm>
          <a:off x="14735175" y="1782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460" name="直線コネクタ 459">
          <a:extLst>
            <a:ext uri="{FF2B5EF4-FFF2-40B4-BE49-F238E27FC236}">
              <a16:creationId xmlns:a16="http://schemas.microsoft.com/office/drawing/2014/main" id="{D5157661-F452-494C-9FA6-A97503E77135}"/>
            </a:ext>
          </a:extLst>
        </xdr:cNvPr>
        <xdr:cNvCxnSpPr/>
      </xdr:nvCxnSpPr>
      <xdr:spPr>
        <a:xfrm>
          <a:off x="14611350" y="17820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461" name="【庁舎】&#10;有形固定資産減価償却率最大値テキスト">
          <a:extLst>
            <a:ext uri="{FF2B5EF4-FFF2-40B4-BE49-F238E27FC236}">
              <a16:creationId xmlns:a16="http://schemas.microsoft.com/office/drawing/2014/main" id="{0CEAA31B-A69B-42C2-B193-D1FF2115C614}"/>
            </a:ext>
          </a:extLst>
        </xdr:cNvPr>
        <xdr:cNvSpPr txBox="1"/>
      </xdr:nvSpPr>
      <xdr:spPr>
        <a:xfrm>
          <a:off x="14735175" y="161082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462" name="直線コネクタ 461">
          <a:extLst>
            <a:ext uri="{FF2B5EF4-FFF2-40B4-BE49-F238E27FC236}">
              <a16:creationId xmlns:a16="http://schemas.microsoft.com/office/drawing/2014/main" id="{F9D8F189-ACA6-4CFA-80DE-1B0D9C506DFA}"/>
            </a:ext>
          </a:extLst>
        </xdr:cNvPr>
        <xdr:cNvCxnSpPr/>
      </xdr:nvCxnSpPr>
      <xdr:spPr>
        <a:xfrm>
          <a:off x="14611350" y="163330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463" name="【庁舎】&#10;有形固定資産減価償却率平均値テキスト">
          <a:extLst>
            <a:ext uri="{FF2B5EF4-FFF2-40B4-BE49-F238E27FC236}">
              <a16:creationId xmlns:a16="http://schemas.microsoft.com/office/drawing/2014/main" id="{FD5E585D-9F25-4F31-9DAF-25EFA140A435}"/>
            </a:ext>
          </a:extLst>
        </xdr:cNvPr>
        <xdr:cNvSpPr txBox="1"/>
      </xdr:nvSpPr>
      <xdr:spPr>
        <a:xfrm>
          <a:off x="14735175" y="170589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464" name="フローチャート: 判断 463">
          <a:extLst>
            <a:ext uri="{FF2B5EF4-FFF2-40B4-BE49-F238E27FC236}">
              <a16:creationId xmlns:a16="http://schemas.microsoft.com/office/drawing/2014/main" id="{88897B84-8947-43B8-A8AF-523E5997DC9A}"/>
            </a:ext>
          </a:extLst>
        </xdr:cNvPr>
        <xdr:cNvSpPr/>
      </xdr:nvSpPr>
      <xdr:spPr>
        <a:xfrm>
          <a:off x="14649450" y="170805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465" name="フローチャート: 判断 464">
          <a:extLst>
            <a:ext uri="{FF2B5EF4-FFF2-40B4-BE49-F238E27FC236}">
              <a16:creationId xmlns:a16="http://schemas.microsoft.com/office/drawing/2014/main" id="{75741656-3E97-4330-8F1B-608F82729DC9}"/>
            </a:ext>
          </a:extLst>
        </xdr:cNvPr>
        <xdr:cNvSpPr/>
      </xdr:nvSpPr>
      <xdr:spPr>
        <a:xfrm>
          <a:off x="13887450" y="170592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466" name="フローチャート: 判断 465">
          <a:extLst>
            <a:ext uri="{FF2B5EF4-FFF2-40B4-BE49-F238E27FC236}">
              <a16:creationId xmlns:a16="http://schemas.microsoft.com/office/drawing/2014/main" id="{3A29CA3D-CFFD-4D6F-A5B7-2B4B139232CC}"/>
            </a:ext>
          </a:extLst>
        </xdr:cNvPr>
        <xdr:cNvSpPr/>
      </xdr:nvSpPr>
      <xdr:spPr>
        <a:xfrm>
          <a:off x="13096875" y="170592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467" name="フローチャート: 判断 466">
          <a:extLst>
            <a:ext uri="{FF2B5EF4-FFF2-40B4-BE49-F238E27FC236}">
              <a16:creationId xmlns:a16="http://schemas.microsoft.com/office/drawing/2014/main" id="{7DF3C0C9-6FB6-4F35-AACC-35C0987EA84F}"/>
            </a:ext>
          </a:extLst>
        </xdr:cNvPr>
        <xdr:cNvSpPr/>
      </xdr:nvSpPr>
      <xdr:spPr>
        <a:xfrm>
          <a:off x="12296775" y="1704312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468" name="フローチャート: 判断 467">
          <a:extLst>
            <a:ext uri="{FF2B5EF4-FFF2-40B4-BE49-F238E27FC236}">
              <a16:creationId xmlns:a16="http://schemas.microsoft.com/office/drawing/2014/main" id="{CF8D8CD0-13BE-421C-95BA-B07966BD0299}"/>
            </a:ext>
          </a:extLst>
        </xdr:cNvPr>
        <xdr:cNvSpPr/>
      </xdr:nvSpPr>
      <xdr:spPr>
        <a:xfrm>
          <a:off x="11487150" y="171850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2705F8B-9312-4E86-97E3-CAFB8562B74C}"/>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652BDB7-C54A-45F1-8F22-67D10EAFD97D}"/>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217AE0E-89BE-4C89-8BBF-226AA8C01DCB}"/>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F1FE5BC-ECCA-4CBD-9D05-6DB84954A3A2}"/>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EC73707-CCD1-4855-AE4C-05EC45C99C8F}"/>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113574</xdr:rowOff>
    </xdr:from>
    <xdr:to>
      <xdr:col>85</xdr:col>
      <xdr:colOff>177800</xdr:colOff>
      <xdr:row>103</xdr:row>
      <xdr:rowOff>43724</xdr:rowOff>
    </xdr:to>
    <xdr:sp macro="" textlink="">
      <xdr:nvSpPr>
        <xdr:cNvPr id="474" name="楕円 473">
          <a:extLst>
            <a:ext uri="{FF2B5EF4-FFF2-40B4-BE49-F238E27FC236}">
              <a16:creationId xmlns:a16="http://schemas.microsoft.com/office/drawing/2014/main" id="{DA3DCE3D-1467-462E-B31A-EA975A82588C}"/>
            </a:ext>
          </a:extLst>
        </xdr:cNvPr>
        <xdr:cNvSpPr/>
      </xdr:nvSpPr>
      <xdr:spPr>
        <a:xfrm>
          <a:off x="14649450" y="1674422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136451</xdr:rowOff>
    </xdr:from>
    <xdr:ext cx="405111" cy="259045"/>
    <xdr:sp macro="" textlink="">
      <xdr:nvSpPr>
        <xdr:cNvPr id="475" name="【庁舎】&#10;有形固定資産減価償却率該当値テキスト">
          <a:extLst>
            <a:ext uri="{FF2B5EF4-FFF2-40B4-BE49-F238E27FC236}">
              <a16:creationId xmlns:a16="http://schemas.microsoft.com/office/drawing/2014/main" id="{5BDD84EC-6757-4751-9FBE-D7B5FFBEE51B}"/>
            </a:ext>
          </a:extLst>
        </xdr:cNvPr>
        <xdr:cNvSpPr txBox="1"/>
      </xdr:nvSpPr>
      <xdr:spPr>
        <a:xfrm>
          <a:off x="14735175" y="16595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54792</xdr:rowOff>
    </xdr:from>
    <xdr:to>
      <xdr:col>81</xdr:col>
      <xdr:colOff>101600</xdr:colOff>
      <xdr:row>102</xdr:row>
      <xdr:rowOff>156392</xdr:rowOff>
    </xdr:to>
    <xdr:sp macro="" textlink="">
      <xdr:nvSpPr>
        <xdr:cNvPr id="476" name="楕円 475">
          <a:extLst>
            <a:ext uri="{FF2B5EF4-FFF2-40B4-BE49-F238E27FC236}">
              <a16:creationId xmlns:a16="http://schemas.microsoft.com/office/drawing/2014/main" id="{71B7FEC4-A701-4674-9FE1-A6FE5EF16A9B}"/>
            </a:ext>
          </a:extLst>
        </xdr:cNvPr>
        <xdr:cNvSpPr/>
      </xdr:nvSpPr>
      <xdr:spPr>
        <a:xfrm>
          <a:off x="13887450" y="166854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105592</xdr:rowOff>
    </xdr:from>
    <xdr:to>
      <xdr:col>85</xdr:col>
      <xdr:colOff>127000</xdr:colOff>
      <xdr:row>102</xdr:row>
      <xdr:rowOff>164374</xdr:rowOff>
    </xdr:to>
    <xdr:cxnSp macro="">
      <xdr:nvCxnSpPr>
        <xdr:cNvPr id="477" name="直線コネクタ 476">
          <a:extLst>
            <a:ext uri="{FF2B5EF4-FFF2-40B4-BE49-F238E27FC236}">
              <a16:creationId xmlns:a16="http://schemas.microsoft.com/office/drawing/2014/main" id="{31A5DA1E-3645-4107-92A8-FE399EA74DCB}"/>
            </a:ext>
          </a:extLst>
        </xdr:cNvPr>
        <xdr:cNvCxnSpPr/>
      </xdr:nvCxnSpPr>
      <xdr:spPr>
        <a:xfrm>
          <a:off x="13935075" y="16733067"/>
          <a:ext cx="762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90714</xdr:rowOff>
    </xdr:from>
    <xdr:to>
      <xdr:col>76</xdr:col>
      <xdr:colOff>165100</xdr:colOff>
      <xdr:row>103</xdr:row>
      <xdr:rowOff>20864</xdr:rowOff>
    </xdr:to>
    <xdr:sp macro="" textlink="">
      <xdr:nvSpPr>
        <xdr:cNvPr id="478" name="楕円 477">
          <a:extLst>
            <a:ext uri="{FF2B5EF4-FFF2-40B4-BE49-F238E27FC236}">
              <a16:creationId xmlns:a16="http://schemas.microsoft.com/office/drawing/2014/main" id="{750BA198-23E7-4917-A160-D48AB352D551}"/>
            </a:ext>
          </a:extLst>
        </xdr:cNvPr>
        <xdr:cNvSpPr/>
      </xdr:nvSpPr>
      <xdr:spPr>
        <a:xfrm>
          <a:off x="13096875" y="167181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105592</xdr:rowOff>
    </xdr:from>
    <xdr:to>
      <xdr:col>81</xdr:col>
      <xdr:colOff>50800</xdr:colOff>
      <xdr:row>102</xdr:row>
      <xdr:rowOff>141514</xdr:rowOff>
    </xdr:to>
    <xdr:cxnSp macro="">
      <xdr:nvCxnSpPr>
        <xdr:cNvPr id="479" name="直線コネクタ 478">
          <a:extLst>
            <a:ext uri="{FF2B5EF4-FFF2-40B4-BE49-F238E27FC236}">
              <a16:creationId xmlns:a16="http://schemas.microsoft.com/office/drawing/2014/main" id="{B459130F-9A5A-45D8-84C8-6DF2528884EF}"/>
            </a:ext>
          </a:extLst>
        </xdr:cNvPr>
        <xdr:cNvCxnSpPr/>
      </xdr:nvCxnSpPr>
      <xdr:spPr>
        <a:xfrm flipV="1">
          <a:off x="13144500" y="16733067"/>
          <a:ext cx="790575" cy="4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36830</xdr:rowOff>
    </xdr:from>
    <xdr:to>
      <xdr:col>72</xdr:col>
      <xdr:colOff>38100</xdr:colOff>
      <xdr:row>102</xdr:row>
      <xdr:rowOff>138430</xdr:rowOff>
    </xdr:to>
    <xdr:sp macro="" textlink="">
      <xdr:nvSpPr>
        <xdr:cNvPr id="480" name="楕円 479">
          <a:extLst>
            <a:ext uri="{FF2B5EF4-FFF2-40B4-BE49-F238E27FC236}">
              <a16:creationId xmlns:a16="http://schemas.microsoft.com/office/drawing/2014/main" id="{535C8E90-0EFA-415F-878D-9541A01C5A81}"/>
            </a:ext>
          </a:extLst>
        </xdr:cNvPr>
        <xdr:cNvSpPr/>
      </xdr:nvSpPr>
      <xdr:spPr>
        <a:xfrm>
          <a:off x="12296775" y="166674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87630</xdr:rowOff>
    </xdr:from>
    <xdr:to>
      <xdr:col>76</xdr:col>
      <xdr:colOff>114300</xdr:colOff>
      <xdr:row>102</xdr:row>
      <xdr:rowOff>141514</xdr:rowOff>
    </xdr:to>
    <xdr:cxnSp macro="">
      <xdr:nvCxnSpPr>
        <xdr:cNvPr id="481" name="直線コネクタ 480">
          <a:extLst>
            <a:ext uri="{FF2B5EF4-FFF2-40B4-BE49-F238E27FC236}">
              <a16:creationId xmlns:a16="http://schemas.microsoft.com/office/drawing/2014/main" id="{F15745EE-E2C6-4800-8711-9F4A43D6DAE7}"/>
            </a:ext>
          </a:extLst>
        </xdr:cNvPr>
        <xdr:cNvCxnSpPr/>
      </xdr:nvCxnSpPr>
      <xdr:spPr>
        <a:xfrm>
          <a:off x="12344400" y="16715105"/>
          <a:ext cx="800100" cy="60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142966</xdr:rowOff>
    </xdr:from>
    <xdr:to>
      <xdr:col>67</xdr:col>
      <xdr:colOff>101600</xdr:colOff>
      <xdr:row>102</xdr:row>
      <xdr:rowOff>73116</xdr:rowOff>
    </xdr:to>
    <xdr:sp macro="" textlink="">
      <xdr:nvSpPr>
        <xdr:cNvPr id="482" name="楕円 481">
          <a:extLst>
            <a:ext uri="{FF2B5EF4-FFF2-40B4-BE49-F238E27FC236}">
              <a16:creationId xmlns:a16="http://schemas.microsoft.com/office/drawing/2014/main" id="{D1B6D95C-9B06-489D-883D-4D53B88728E0}"/>
            </a:ext>
          </a:extLst>
        </xdr:cNvPr>
        <xdr:cNvSpPr/>
      </xdr:nvSpPr>
      <xdr:spPr>
        <a:xfrm>
          <a:off x="11487150" y="1659899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22316</xdr:rowOff>
    </xdr:from>
    <xdr:to>
      <xdr:col>71</xdr:col>
      <xdr:colOff>177800</xdr:colOff>
      <xdr:row>102</xdr:row>
      <xdr:rowOff>87630</xdr:rowOff>
    </xdr:to>
    <xdr:cxnSp macro="">
      <xdr:nvCxnSpPr>
        <xdr:cNvPr id="483" name="直線コネクタ 482">
          <a:extLst>
            <a:ext uri="{FF2B5EF4-FFF2-40B4-BE49-F238E27FC236}">
              <a16:creationId xmlns:a16="http://schemas.microsoft.com/office/drawing/2014/main" id="{941F5CD5-36C2-4A54-9132-59F8DFA8B4A3}"/>
            </a:ext>
          </a:extLst>
        </xdr:cNvPr>
        <xdr:cNvCxnSpPr/>
      </xdr:nvCxnSpPr>
      <xdr:spPr>
        <a:xfrm>
          <a:off x="11534775" y="16656141"/>
          <a:ext cx="809625" cy="5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3827</xdr:rowOff>
    </xdr:from>
    <xdr:ext cx="405111" cy="259045"/>
    <xdr:sp macro="" textlink="">
      <xdr:nvSpPr>
        <xdr:cNvPr id="484" name="n_1aveValue【庁舎】&#10;有形固定資産減価償却率">
          <a:extLst>
            <a:ext uri="{FF2B5EF4-FFF2-40B4-BE49-F238E27FC236}">
              <a16:creationId xmlns:a16="http://schemas.microsoft.com/office/drawing/2014/main" id="{2CE597FF-6518-43E1-9589-2A8485CE9D13}"/>
            </a:ext>
          </a:extLst>
        </xdr:cNvPr>
        <xdr:cNvSpPr txBox="1"/>
      </xdr:nvSpPr>
      <xdr:spPr>
        <a:xfrm>
          <a:off x="13745219" y="17152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485" name="n_2aveValue【庁舎】&#10;有形固定資産減価償却率">
          <a:extLst>
            <a:ext uri="{FF2B5EF4-FFF2-40B4-BE49-F238E27FC236}">
              <a16:creationId xmlns:a16="http://schemas.microsoft.com/office/drawing/2014/main" id="{793B9899-6E66-44F4-8F62-169FA9EFA13C}"/>
            </a:ext>
          </a:extLst>
        </xdr:cNvPr>
        <xdr:cNvSpPr txBox="1"/>
      </xdr:nvSpPr>
      <xdr:spPr>
        <a:xfrm>
          <a:off x="12964169" y="17152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165479</xdr:rowOff>
    </xdr:from>
    <xdr:ext cx="405111" cy="259045"/>
    <xdr:sp macro="" textlink="">
      <xdr:nvSpPr>
        <xdr:cNvPr id="486" name="n_3aveValue【庁舎】&#10;有形固定資産減価償却率">
          <a:extLst>
            <a:ext uri="{FF2B5EF4-FFF2-40B4-BE49-F238E27FC236}">
              <a16:creationId xmlns:a16="http://schemas.microsoft.com/office/drawing/2014/main" id="{BFA178D7-E6F2-4F72-90C8-BAC268064AE8}"/>
            </a:ext>
          </a:extLst>
        </xdr:cNvPr>
        <xdr:cNvSpPr txBox="1"/>
      </xdr:nvSpPr>
      <xdr:spPr>
        <a:xfrm>
          <a:off x="12164069" y="1713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132822</xdr:rowOff>
    </xdr:from>
    <xdr:ext cx="405111" cy="259045"/>
    <xdr:sp macro="" textlink="">
      <xdr:nvSpPr>
        <xdr:cNvPr id="487" name="n_4aveValue【庁舎】&#10;有形固定資産減価償却率">
          <a:extLst>
            <a:ext uri="{FF2B5EF4-FFF2-40B4-BE49-F238E27FC236}">
              <a16:creationId xmlns:a16="http://schemas.microsoft.com/office/drawing/2014/main" id="{29AEC53C-D904-4560-B6B6-9D4FFE5394FE}"/>
            </a:ext>
          </a:extLst>
        </xdr:cNvPr>
        <xdr:cNvSpPr txBox="1"/>
      </xdr:nvSpPr>
      <xdr:spPr>
        <a:xfrm>
          <a:off x="11354444" y="17277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1469</xdr:rowOff>
    </xdr:from>
    <xdr:ext cx="405111" cy="259045"/>
    <xdr:sp macro="" textlink="">
      <xdr:nvSpPr>
        <xdr:cNvPr id="488" name="n_1mainValue【庁舎】&#10;有形固定資産減価償却率">
          <a:extLst>
            <a:ext uri="{FF2B5EF4-FFF2-40B4-BE49-F238E27FC236}">
              <a16:creationId xmlns:a16="http://schemas.microsoft.com/office/drawing/2014/main" id="{B6960CE6-2A85-416E-A1E3-7E6E67A3582D}"/>
            </a:ext>
          </a:extLst>
        </xdr:cNvPr>
        <xdr:cNvSpPr txBox="1"/>
      </xdr:nvSpPr>
      <xdr:spPr>
        <a:xfrm>
          <a:off x="13745219" y="1646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37391</xdr:rowOff>
    </xdr:from>
    <xdr:ext cx="405111" cy="259045"/>
    <xdr:sp macro="" textlink="">
      <xdr:nvSpPr>
        <xdr:cNvPr id="489" name="n_2mainValue【庁舎】&#10;有形固定資産減価償却率">
          <a:extLst>
            <a:ext uri="{FF2B5EF4-FFF2-40B4-BE49-F238E27FC236}">
              <a16:creationId xmlns:a16="http://schemas.microsoft.com/office/drawing/2014/main" id="{6DD99587-EDE3-42F4-97D6-985B08969767}"/>
            </a:ext>
          </a:extLst>
        </xdr:cNvPr>
        <xdr:cNvSpPr txBox="1"/>
      </xdr:nvSpPr>
      <xdr:spPr>
        <a:xfrm>
          <a:off x="12964169" y="1649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154957</xdr:rowOff>
    </xdr:from>
    <xdr:ext cx="405111" cy="259045"/>
    <xdr:sp macro="" textlink="">
      <xdr:nvSpPr>
        <xdr:cNvPr id="490" name="n_3mainValue【庁舎】&#10;有形固定資産減価償却率">
          <a:extLst>
            <a:ext uri="{FF2B5EF4-FFF2-40B4-BE49-F238E27FC236}">
              <a16:creationId xmlns:a16="http://schemas.microsoft.com/office/drawing/2014/main" id="{B8F61826-E7EC-45AF-B000-8836C63300A4}"/>
            </a:ext>
          </a:extLst>
        </xdr:cNvPr>
        <xdr:cNvSpPr txBox="1"/>
      </xdr:nvSpPr>
      <xdr:spPr>
        <a:xfrm>
          <a:off x="12164069" y="1644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89643</xdr:rowOff>
    </xdr:from>
    <xdr:ext cx="405111" cy="259045"/>
    <xdr:sp macro="" textlink="">
      <xdr:nvSpPr>
        <xdr:cNvPr id="491" name="n_4mainValue【庁舎】&#10;有形固定資産減価償却率">
          <a:extLst>
            <a:ext uri="{FF2B5EF4-FFF2-40B4-BE49-F238E27FC236}">
              <a16:creationId xmlns:a16="http://schemas.microsoft.com/office/drawing/2014/main" id="{087E2705-6734-4A12-AE84-57BA4E5617C2}"/>
            </a:ext>
          </a:extLst>
        </xdr:cNvPr>
        <xdr:cNvSpPr txBox="1"/>
      </xdr:nvSpPr>
      <xdr:spPr>
        <a:xfrm>
          <a:off x="11354444" y="16374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2" name="正方形/長方形 491">
          <a:extLst>
            <a:ext uri="{FF2B5EF4-FFF2-40B4-BE49-F238E27FC236}">
              <a16:creationId xmlns:a16="http://schemas.microsoft.com/office/drawing/2014/main" id="{D6233314-D775-484F-9489-B9D6CFF782F6}"/>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93" name="正方形/長方形 492">
          <a:extLst>
            <a:ext uri="{FF2B5EF4-FFF2-40B4-BE49-F238E27FC236}">
              <a16:creationId xmlns:a16="http://schemas.microsoft.com/office/drawing/2014/main" id="{3A397256-55C3-422C-8CE3-121B3F9002B2}"/>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94" name="正方形/長方形 493">
          <a:extLst>
            <a:ext uri="{FF2B5EF4-FFF2-40B4-BE49-F238E27FC236}">
              <a16:creationId xmlns:a16="http://schemas.microsoft.com/office/drawing/2014/main" id="{7B69BDF4-3C94-4599-BA9F-9CC0F1C68D88}"/>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95" name="正方形/長方形 494">
          <a:extLst>
            <a:ext uri="{FF2B5EF4-FFF2-40B4-BE49-F238E27FC236}">
              <a16:creationId xmlns:a16="http://schemas.microsoft.com/office/drawing/2014/main" id="{5ADCF3A3-4E8F-44AC-A7E0-2313EB656E1E}"/>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96" name="正方形/長方形 495">
          <a:extLst>
            <a:ext uri="{FF2B5EF4-FFF2-40B4-BE49-F238E27FC236}">
              <a16:creationId xmlns:a16="http://schemas.microsoft.com/office/drawing/2014/main" id="{8C87E010-3A4A-4B0B-9188-E1BDBF409C07}"/>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97" name="正方形/長方形 496">
          <a:extLst>
            <a:ext uri="{FF2B5EF4-FFF2-40B4-BE49-F238E27FC236}">
              <a16:creationId xmlns:a16="http://schemas.microsoft.com/office/drawing/2014/main" id="{F8C769D8-0940-407D-BECB-499CDF8D05DA}"/>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98" name="正方形/長方形 497">
          <a:extLst>
            <a:ext uri="{FF2B5EF4-FFF2-40B4-BE49-F238E27FC236}">
              <a16:creationId xmlns:a16="http://schemas.microsoft.com/office/drawing/2014/main" id="{5FEA4C48-A3A6-4CBD-B252-6F1D8FD8A0B4}"/>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99" name="正方形/長方形 498">
          <a:extLst>
            <a:ext uri="{FF2B5EF4-FFF2-40B4-BE49-F238E27FC236}">
              <a16:creationId xmlns:a16="http://schemas.microsoft.com/office/drawing/2014/main" id="{8DC68DF0-FF8F-483E-A1E1-AD0A956A23C6}"/>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0" name="テキスト ボックス 499">
          <a:extLst>
            <a:ext uri="{FF2B5EF4-FFF2-40B4-BE49-F238E27FC236}">
              <a16:creationId xmlns:a16="http://schemas.microsoft.com/office/drawing/2014/main" id="{6B7FA3F9-7C69-4059-B8B2-7AC4940DB643}"/>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1" name="直線コネクタ 500">
          <a:extLst>
            <a:ext uri="{FF2B5EF4-FFF2-40B4-BE49-F238E27FC236}">
              <a16:creationId xmlns:a16="http://schemas.microsoft.com/office/drawing/2014/main" id="{BB1FF4EE-3900-4565-803C-9B8F2A6D3A73}"/>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02" name="直線コネクタ 501">
          <a:extLst>
            <a:ext uri="{FF2B5EF4-FFF2-40B4-BE49-F238E27FC236}">
              <a16:creationId xmlns:a16="http://schemas.microsoft.com/office/drawing/2014/main" id="{1B8A1B53-C0FD-4051-B851-97D31F803B31}"/>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03" name="テキスト ボックス 502">
          <a:extLst>
            <a:ext uri="{FF2B5EF4-FFF2-40B4-BE49-F238E27FC236}">
              <a16:creationId xmlns:a16="http://schemas.microsoft.com/office/drawing/2014/main" id="{86097C31-B61F-4EA2-A514-4A6B041F9567}"/>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04" name="直線コネクタ 503">
          <a:extLst>
            <a:ext uri="{FF2B5EF4-FFF2-40B4-BE49-F238E27FC236}">
              <a16:creationId xmlns:a16="http://schemas.microsoft.com/office/drawing/2014/main" id="{FBF8F941-1920-4A6B-8892-8240E288C018}"/>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05" name="テキスト ボックス 504">
          <a:extLst>
            <a:ext uri="{FF2B5EF4-FFF2-40B4-BE49-F238E27FC236}">
              <a16:creationId xmlns:a16="http://schemas.microsoft.com/office/drawing/2014/main" id="{433AE402-F9D4-43FB-A061-DD2264E31F78}"/>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06" name="直線コネクタ 505">
          <a:extLst>
            <a:ext uri="{FF2B5EF4-FFF2-40B4-BE49-F238E27FC236}">
              <a16:creationId xmlns:a16="http://schemas.microsoft.com/office/drawing/2014/main" id="{F0B308CE-E1A8-4A60-8D0F-5EE6DFC949DB}"/>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07" name="テキスト ボックス 506">
          <a:extLst>
            <a:ext uri="{FF2B5EF4-FFF2-40B4-BE49-F238E27FC236}">
              <a16:creationId xmlns:a16="http://schemas.microsoft.com/office/drawing/2014/main" id="{B3B77A24-6FD3-403E-9567-4E375334D0BE}"/>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08" name="直線コネクタ 507">
          <a:extLst>
            <a:ext uri="{FF2B5EF4-FFF2-40B4-BE49-F238E27FC236}">
              <a16:creationId xmlns:a16="http://schemas.microsoft.com/office/drawing/2014/main" id="{7F88B74D-6742-453D-AA18-6755586FB872}"/>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09" name="テキスト ボックス 508">
          <a:extLst>
            <a:ext uri="{FF2B5EF4-FFF2-40B4-BE49-F238E27FC236}">
              <a16:creationId xmlns:a16="http://schemas.microsoft.com/office/drawing/2014/main" id="{C70B957E-102A-46F7-9E48-38CD8DD5E025}"/>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0" name="直線コネクタ 509">
          <a:extLst>
            <a:ext uri="{FF2B5EF4-FFF2-40B4-BE49-F238E27FC236}">
              <a16:creationId xmlns:a16="http://schemas.microsoft.com/office/drawing/2014/main" id="{171AB783-4F86-4786-A545-D00ADEBDA334}"/>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11" name="テキスト ボックス 510">
          <a:extLst>
            <a:ext uri="{FF2B5EF4-FFF2-40B4-BE49-F238E27FC236}">
              <a16:creationId xmlns:a16="http://schemas.microsoft.com/office/drawing/2014/main" id="{8728CF21-AF8D-43F6-990A-9D644C49597E}"/>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12" name="【庁舎】&#10;一人当たり面積グラフ枠">
          <a:extLst>
            <a:ext uri="{FF2B5EF4-FFF2-40B4-BE49-F238E27FC236}">
              <a16:creationId xmlns:a16="http://schemas.microsoft.com/office/drawing/2014/main" id="{35A6C969-5893-4621-B201-35FE72916C6D}"/>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513" name="直線コネクタ 512">
          <a:extLst>
            <a:ext uri="{FF2B5EF4-FFF2-40B4-BE49-F238E27FC236}">
              <a16:creationId xmlns:a16="http://schemas.microsoft.com/office/drawing/2014/main" id="{D8936560-6BDE-4D91-8D78-0B8717884468}"/>
            </a:ext>
          </a:extLst>
        </xdr:cNvPr>
        <xdr:cNvCxnSpPr/>
      </xdr:nvCxnSpPr>
      <xdr:spPr>
        <a:xfrm flipV="1">
          <a:off x="19954239" y="16316883"/>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514" name="【庁舎】&#10;一人当たり面積最小値テキスト">
          <a:extLst>
            <a:ext uri="{FF2B5EF4-FFF2-40B4-BE49-F238E27FC236}">
              <a16:creationId xmlns:a16="http://schemas.microsoft.com/office/drawing/2014/main" id="{2262CFA8-85F5-43F1-8FB0-2DF9EF199C6F}"/>
            </a:ext>
          </a:extLst>
        </xdr:cNvPr>
        <xdr:cNvSpPr txBox="1"/>
      </xdr:nvSpPr>
      <xdr:spPr>
        <a:xfrm>
          <a:off x="19992975" y="17561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515" name="直線コネクタ 514">
          <a:extLst>
            <a:ext uri="{FF2B5EF4-FFF2-40B4-BE49-F238E27FC236}">
              <a16:creationId xmlns:a16="http://schemas.microsoft.com/office/drawing/2014/main" id="{9A691636-8BD0-4813-B5C6-96F32E990D46}"/>
            </a:ext>
          </a:extLst>
        </xdr:cNvPr>
        <xdr:cNvCxnSpPr/>
      </xdr:nvCxnSpPr>
      <xdr:spPr>
        <a:xfrm>
          <a:off x="19878675" y="1755452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516" name="【庁舎】&#10;一人当たり面積最大値テキスト">
          <a:extLst>
            <a:ext uri="{FF2B5EF4-FFF2-40B4-BE49-F238E27FC236}">
              <a16:creationId xmlns:a16="http://schemas.microsoft.com/office/drawing/2014/main" id="{869A9E45-6318-4928-90CE-1F85065D55C2}"/>
            </a:ext>
          </a:extLst>
        </xdr:cNvPr>
        <xdr:cNvSpPr txBox="1"/>
      </xdr:nvSpPr>
      <xdr:spPr>
        <a:xfrm>
          <a:off x="19992975" y="16095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517" name="直線コネクタ 516">
          <a:extLst>
            <a:ext uri="{FF2B5EF4-FFF2-40B4-BE49-F238E27FC236}">
              <a16:creationId xmlns:a16="http://schemas.microsoft.com/office/drawing/2014/main" id="{F58BF12F-1E8A-4CB5-A816-5F24D0FE42F8}"/>
            </a:ext>
          </a:extLst>
        </xdr:cNvPr>
        <xdr:cNvCxnSpPr/>
      </xdr:nvCxnSpPr>
      <xdr:spPr>
        <a:xfrm>
          <a:off x="19878675" y="163168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89882</xdr:rowOff>
    </xdr:from>
    <xdr:ext cx="469744" cy="259045"/>
    <xdr:sp macro="" textlink="">
      <xdr:nvSpPr>
        <xdr:cNvPr id="518" name="【庁舎】&#10;一人当たり面積平均値テキスト">
          <a:extLst>
            <a:ext uri="{FF2B5EF4-FFF2-40B4-BE49-F238E27FC236}">
              <a16:creationId xmlns:a16="http://schemas.microsoft.com/office/drawing/2014/main" id="{9B191746-F041-4CBE-90CF-E02B6982B328}"/>
            </a:ext>
          </a:extLst>
        </xdr:cNvPr>
        <xdr:cNvSpPr txBox="1"/>
      </xdr:nvSpPr>
      <xdr:spPr>
        <a:xfrm>
          <a:off x="19992975" y="17060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519" name="フローチャート: 判断 518">
          <a:extLst>
            <a:ext uri="{FF2B5EF4-FFF2-40B4-BE49-F238E27FC236}">
              <a16:creationId xmlns:a16="http://schemas.microsoft.com/office/drawing/2014/main" id="{53763A84-4E4B-4267-A405-5580B6F86F51}"/>
            </a:ext>
          </a:extLst>
        </xdr:cNvPr>
        <xdr:cNvSpPr/>
      </xdr:nvSpPr>
      <xdr:spPr>
        <a:xfrm>
          <a:off x="19897725" y="172088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520" name="フローチャート: 判断 519">
          <a:extLst>
            <a:ext uri="{FF2B5EF4-FFF2-40B4-BE49-F238E27FC236}">
              <a16:creationId xmlns:a16="http://schemas.microsoft.com/office/drawing/2014/main" id="{FF1FB97E-0115-42B1-8939-CCCBA8101E16}"/>
            </a:ext>
          </a:extLst>
        </xdr:cNvPr>
        <xdr:cNvSpPr/>
      </xdr:nvSpPr>
      <xdr:spPr>
        <a:xfrm>
          <a:off x="19154775" y="172517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521" name="フローチャート: 判断 520">
          <a:extLst>
            <a:ext uri="{FF2B5EF4-FFF2-40B4-BE49-F238E27FC236}">
              <a16:creationId xmlns:a16="http://schemas.microsoft.com/office/drawing/2014/main" id="{E4D2E095-8FF6-40F9-B861-0AC45A16EEF5}"/>
            </a:ext>
          </a:extLst>
        </xdr:cNvPr>
        <xdr:cNvSpPr/>
      </xdr:nvSpPr>
      <xdr:spPr>
        <a:xfrm>
          <a:off x="18345150" y="172792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522" name="フローチャート: 判断 521">
          <a:extLst>
            <a:ext uri="{FF2B5EF4-FFF2-40B4-BE49-F238E27FC236}">
              <a16:creationId xmlns:a16="http://schemas.microsoft.com/office/drawing/2014/main" id="{220E288E-781A-425D-B67A-B109F4115B75}"/>
            </a:ext>
          </a:extLst>
        </xdr:cNvPr>
        <xdr:cNvSpPr/>
      </xdr:nvSpPr>
      <xdr:spPr>
        <a:xfrm>
          <a:off x="17554575" y="173038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159359</xdr:rowOff>
    </xdr:from>
    <xdr:to>
      <xdr:col>98</xdr:col>
      <xdr:colOff>38100</xdr:colOff>
      <xdr:row>106</xdr:row>
      <xdr:rowOff>89509</xdr:rowOff>
    </xdr:to>
    <xdr:sp macro="" textlink="">
      <xdr:nvSpPr>
        <xdr:cNvPr id="523" name="フローチャート: 判断 522">
          <a:extLst>
            <a:ext uri="{FF2B5EF4-FFF2-40B4-BE49-F238E27FC236}">
              <a16:creationId xmlns:a16="http://schemas.microsoft.com/office/drawing/2014/main" id="{E3C9D41E-F943-4891-AB88-43509AB0DD56}"/>
            </a:ext>
          </a:extLst>
        </xdr:cNvPr>
        <xdr:cNvSpPr/>
      </xdr:nvSpPr>
      <xdr:spPr>
        <a:xfrm>
          <a:off x="16754475" y="1730753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24" name="テキスト ボックス 523">
          <a:extLst>
            <a:ext uri="{FF2B5EF4-FFF2-40B4-BE49-F238E27FC236}">
              <a16:creationId xmlns:a16="http://schemas.microsoft.com/office/drawing/2014/main" id="{7955B2BC-2FC0-4AAC-B8E5-6801633B5F11}"/>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25" name="テキスト ボックス 524">
          <a:extLst>
            <a:ext uri="{FF2B5EF4-FFF2-40B4-BE49-F238E27FC236}">
              <a16:creationId xmlns:a16="http://schemas.microsoft.com/office/drawing/2014/main" id="{D79DB772-84EF-4971-994F-C064C4068B82}"/>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26" name="テキスト ボックス 525">
          <a:extLst>
            <a:ext uri="{FF2B5EF4-FFF2-40B4-BE49-F238E27FC236}">
              <a16:creationId xmlns:a16="http://schemas.microsoft.com/office/drawing/2014/main" id="{CA2A8FCD-F61B-41A0-A459-2D764EC811D2}"/>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27" name="テキスト ボックス 526">
          <a:extLst>
            <a:ext uri="{FF2B5EF4-FFF2-40B4-BE49-F238E27FC236}">
              <a16:creationId xmlns:a16="http://schemas.microsoft.com/office/drawing/2014/main" id="{6453211A-A4ED-4996-8A73-D0EC308B1562}"/>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28" name="テキスト ボックス 527">
          <a:extLst>
            <a:ext uri="{FF2B5EF4-FFF2-40B4-BE49-F238E27FC236}">
              <a16:creationId xmlns:a16="http://schemas.microsoft.com/office/drawing/2014/main" id="{A67A3C7E-C08F-43F2-8127-6FF0F97F473A}"/>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32716</xdr:rowOff>
    </xdr:from>
    <xdr:to>
      <xdr:col>116</xdr:col>
      <xdr:colOff>114300</xdr:colOff>
      <xdr:row>106</xdr:row>
      <xdr:rowOff>134316</xdr:rowOff>
    </xdr:to>
    <xdr:sp macro="" textlink="">
      <xdr:nvSpPr>
        <xdr:cNvPr id="529" name="楕円 528">
          <a:extLst>
            <a:ext uri="{FF2B5EF4-FFF2-40B4-BE49-F238E27FC236}">
              <a16:creationId xmlns:a16="http://schemas.microsoft.com/office/drawing/2014/main" id="{BD3393F3-0F07-407D-9D37-5BC72ADE8D0F}"/>
            </a:ext>
          </a:extLst>
        </xdr:cNvPr>
        <xdr:cNvSpPr/>
      </xdr:nvSpPr>
      <xdr:spPr>
        <a:xfrm>
          <a:off x="19897725" y="1734599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11143</xdr:rowOff>
    </xdr:from>
    <xdr:ext cx="469744" cy="259045"/>
    <xdr:sp macro="" textlink="">
      <xdr:nvSpPr>
        <xdr:cNvPr id="530" name="【庁舎】&#10;一人当たり面積該当値テキスト">
          <a:extLst>
            <a:ext uri="{FF2B5EF4-FFF2-40B4-BE49-F238E27FC236}">
              <a16:creationId xmlns:a16="http://schemas.microsoft.com/office/drawing/2014/main" id="{4B4FBB48-0C39-482E-A7DC-3AAFA3A92A66}"/>
            </a:ext>
          </a:extLst>
        </xdr:cNvPr>
        <xdr:cNvSpPr txBox="1"/>
      </xdr:nvSpPr>
      <xdr:spPr>
        <a:xfrm>
          <a:off x="19992975" y="17324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49174</xdr:rowOff>
    </xdr:from>
    <xdr:to>
      <xdr:col>112</xdr:col>
      <xdr:colOff>38100</xdr:colOff>
      <xdr:row>106</xdr:row>
      <xdr:rowOff>150774</xdr:rowOff>
    </xdr:to>
    <xdr:sp macro="" textlink="">
      <xdr:nvSpPr>
        <xdr:cNvPr id="531" name="楕円 530">
          <a:extLst>
            <a:ext uri="{FF2B5EF4-FFF2-40B4-BE49-F238E27FC236}">
              <a16:creationId xmlns:a16="http://schemas.microsoft.com/office/drawing/2014/main" id="{FB9D4F29-DF97-44D2-9419-E9B7CE002C84}"/>
            </a:ext>
          </a:extLst>
        </xdr:cNvPr>
        <xdr:cNvSpPr/>
      </xdr:nvSpPr>
      <xdr:spPr>
        <a:xfrm>
          <a:off x="19154775" y="1736244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83516</xdr:rowOff>
    </xdr:from>
    <xdr:to>
      <xdr:col>116</xdr:col>
      <xdr:colOff>63500</xdr:colOff>
      <xdr:row>106</xdr:row>
      <xdr:rowOff>99974</xdr:rowOff>
    </xdr:to>
    <xdr:cxnSp macro="">
      <xdr:nvCxnSpPr>
        <xdr:cNvPr id="532" name="直線コネクタ 531">
          <a:extLst>
            <a:ext uri="{FF2B5EF4-FFF2-40B4-BE49-F238E27FC236}">
              <a16:creationId xmlns:a16="http://schemas.microsoft.com/office/drawing/2014/main" id="{7FE8A3F9-5505-43F2-9ADC-A8068F4FBF7D}"/>
            </a:ext>
          </a:extLst>
        </xdr:cNvPr>
        <xdr:cNvCxnSpPr/>
      </xdr:nvCxnSpPr>
      <xdr:spPr>
        <a:xfrm flipV="1">
          <a:off x="19202400" y="17403141"/>
          <a:ext cx="752475" cy="16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67920</xdr:rowOff>
    </xdr:from>
    <xdr:to>
      <xdr:col>107</xdr:col>
      <xdr:colOff>101600</xdr:colOff>
      <xdr:row>106</xdr:row>
      <xdr:rowOff>169520</xdr:rowOff>
    </xdr:to>
    <xdr:sp macro="" textlink="">
      <xdr:nvSpPr>
        <xdr:cNvPr id="533" name="楕円 532">
          <a:extLst>
            <a:ext uri="{FF2B5EF4-FFF2-40B4-BE49-F238E27FC236}">
              <a16:creationId xmlns:a16="http://schemas.microsoft.com/office/drawing/2014/main" id="{263741DD-761F-42FB-B61E-10E1B1D5F967}"/>
            </a:ext>
          </a:extLst>
        </xdr:cNvPr>
        <xdr:cNvSpPr/>
      </xdr:nvSpPr>
      <xdr:spPr>
        <a:xfrm>
          <a:off x="18345150" y="173811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99974</xdr:rowOff>
    </xdr:from>
    <xdr:to>
      <xdr:col>111</xdr:col>
      <xdr:colOff>177800</xdr:colOff>
      <xdr:row>106</xdr:row>
      <xdr:rowOff>118720</xdr:rowOff>
    </xdr:to>
    <xdr:cxnSp macro="">
      <xdr:nvCxnSpPr>
        <xdr:cNvPr id="534" name="直線コネクタ 533">
          <a:extLst>
            <a:ext uri="{FF2B5EF4-FFF2-40B4-BE49-F238E27FC236}">
              <a16:creationId xmlns:a16="http://schemas.microsoft.com/office/drawing/2014/main" id="{9BBF8F7C-6586-44D8-AABA-46873938D454}"/>
            </a:ext>
          </a:extLst>
        </xdr:cNvPr>
        <xdr:cNvCxnSpPr/>
      </xdr:nvCxnSpPr>
      <xdr:spPr>
        <a:xfrm flipV="1">
          <a:off x="18392775" y="17419599"/>
          <a:ext cx="809625"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92151</xdr:rowOff>
    </xdr:from>
    <xdr:to>
      <xdr:col>102</xdr:col>
      <xdr:colOff>165100</xdr:colOff>
      <xdr:row>107</xdr:row>
      <xdr:rowOff>22301</xdr:rowOff>
    </xdr:to>
    <xdr:sp macro="" textlink="">
      <xdr:nvSpPr>
        <xdr:cNvPr id="535" name="楕円 534">
          <a:extLst>
            <a:ext uri="{FF2B5EF4-FFF2-40B4-BE49-F238E27FC236}">
              <a16:creationId xmlns:a16="http://schemas.microsoft.com/office/drawing/2014/main" id="{784F8A2E-2F59-4D2C-AA66-8787C70EE101}"/>
            </a:ext>
          </a:extLst>
        </xdr:cNvPr>
        <xdr:cNvSpPr/>
      </xdr:nvSpPr>
      <xdr:spPr>
        <a:xfrm>
          <a:off x="17554575" y="1740860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118720</xdr:rowOff>
    </xdr:from>
    <xdr:to>
      <xdr:col>107</xdr:col>
      <xdr:colOff>50800</xdr:colOff>
      <xdr:row>106</xdr:row>
      <xdr:rowOff>142951</xdr:rowOff>
    </xdr:to>
    <xdr:cxnSp macro="">
      <xdr:nvCxnSpPr>
        <xdr:cNvPr id="536" name="直線コネクタ 535">
          <a:extLst>
            <a:ext uri="{FF2B5EF4-FFF2-40B4-BE49-F238E27FC236}">
              <a16:creationId xmlns:a16="http://schemas.microsoft.com/office/drawing/2014/main" id="{EBB2BAA0-CA04-444A-8F73-6D6A535D77D3}"/>
            </a:ext>
          </a:extLst>
        </xdr:cNvPr>
        <xdr:cNvCxnSpPr/>
      </xdr:nvCxnSpPr>
      <xdr:spPr>
        <a:xfrm flipV="1">
          <a:off x="17602200" y="17438345"/>
          <a:ext cx="790575" cy="17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104496</xdr:rowOff>
    </xdr:from>
    <xdr:to>
      <xdr:col>98</xdr:col>
      <xdr:colOff>38100</xdr:colOff>
      <xdr:row>107</xdr:row>
      <xdr:rowOff>34646</xdr:rowOff>
    </xdr:to>
    <xdr:sp macro="" textlink="">
      <xdr:nvSpPr>
        <xdr:cNvPr id="537" name="楕円 536">
          <a:extLst>
            <a:ext uri="{FF2B5EF4-FFF2-40B4-BE49-F238E27FC236}">
              <a16:creationId xmlns:a16="http://schemas.microsoft.com/office/drawing/2014/main" id="{43CE5DA2-5097-4184-954D-DC88B5D7B0E1}"/>
            </a:ext>
          </a:extLst>
        </xdr:cNvPr>
        <xdr:cNvSpPr/>
      </xdr:nvSpPr>
      <xdr:spPr>
        <a:xfrm>
          <a:off x="16754475" y="1742412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142951</xdr:rowOff>
    </xdr:from>
    <xdr:to>
      <xdr:col>102</xdr:col>
      <xdr:colOff>114300</xdr:colOff>
      <xdr:row>106</xdr:row>
      <xdr:rowOff>155296</xdr:rowOff>
    </xdr:to>
    <xdr:cxnSp macro="">
      <xdr:nvCxnSpPr>
        <xdr:cNvPr id="538" name="直線コネクタ 537">
          <a:extLst>
            <a:ext uri="{FF2B5EF4-FFF2-40B4-BE49-F238E27FC236}">
              <a16:creationId xmlns:a16="http://schemas.microsoft.com/office/drawing/2014/main" id="{70DC6A0B-2FBE-4A49-9FC7-6A22952BBA8E}"/>
            </a:ext>
          </a:extLst>
        </xdr:cNvPr>
        <xdr:cNvCxnSpPr/>
      </xdr:nvCxnSpPr>
      <xdr:spPr>
        <a:xfrm flipV="1">
          <a:off x="16802100" y="17456226"/>
          <a:ext cx="800100" cy="15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50258</xdr:rowOff>
    </xdr:from>
    <xdr:ext cx="469744" cy="259045"/>
    <xdr:sp macro="" textlink="">
      <xdr:nvSpPr>
        <xdr:cNvPr id="539" name="n_1aveValue【庁舎】&#10;一人当たり面積">
          <a:extLst>
            <a:ext uri="{FF2B5EF4-FFF2-40B4-BE49-F238E27FC236}">
              <a16:creationId xmlns:a16="http://schemas.microsoft.com/office/drawing/2014/main" id="{523A7C18-ACB0-4736-9123-F49278550EC5}"/>
            </a:ext>
          </a:extLst>
        </xdr:cNvPr>
        <xdr:cNvSpPr txBox="1"/>
      </xdr:nvSpPr>
      <xdr:spPr>
        <a:xfrm>
          <a:off x="18983402" y="1702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80891</xdr:rowOff>
    </xdr:from>
    <xdr:ext cx="469744" cy="259045"/>
    <xdr:sp macro="" textlink="">
      <xdr:nvSpPr>
        <xdr:cNvPr id="540" name="n_2aveValue【庁舎】&#10;一人当たり面積">
          <a:extLst>
            <a:ext uri="{FF2B5EF4-FFF2-40B4-BE49-F238E27FC236}">
              <a16:creationId xmlns:a16="http://schemas.microsoft.com/office/drawing/2014/main" id="{F58F0BBD-AC01-48AB-814E-B44951994065}"/>
            </a:ext>
          </a:extLst>
        </xdr:cNvPr>
        <xdr:cNvSpPr txBox="1"/>
      </xdr:nvSpPr>
      <xdr:spPr>
        <a:xfrm>
          <a:off x="18183302" y="1705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102379</xdr:rowOff>
    </xdr:from>
    <xdr:ext cx="469744" cy="259045"/>
    <xdr:sp macro="" textlink="">
      <xdr:nvSpPr>
        <xdr:cNvPr id="541" name="n_3aveValue【庁舎】&#10;一人当たり面積">
          <a:extLst>
            <a:ext uri="{FF2B5EF4-FFF2-40B4-BE49-F238E27FC236}">
              <a16:creationId xmlns:a16="http://schemas.microsoft.com/office/drawing/2014/main" id="{A3B53380-906F-4BE0-8698-22E3F14EAB8F}"/>
            </a:ext>
          </a:extLst>
        </xdr:cNvPr>
        <xdr:cNvSpPr txBox="1"/>
      </xdr:nvSpPr>
      <xdr:spPr>
        <a:xfrm>
          <a:off x="17383202" y="17079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106036</xdr:rowOff>
    </xdr:from>
    <xdr:ext cx="469744" cy="259045"/>
    <xdr:sp macro="" textlink="">
      <xdr:nvSpPr>
        <xdr:cNvPr id="542" name="n_4aveValue【庁舎】&#10;一人当たり面積">
          <a:extLst>
            <a:ext uri="{FF2B5EF4-FFF2-40B4-BE49-F238E27FC236}">
              <a16:creationId xmlns:a16="http://schemas.microsoft.com/office/drawing/2014/main" id="{D59CBDBE-A2EB-4C6C-BD67-458CB679FD5B}"/>
            </a:ext>
          </a:extLst>
        </xdr:cNvPr>
        <xdr:cNvSpPr txBox="1"/>
      </xdr:nvSpPr>
      <xdr:spPr>
        <a:xfrm>
          <a:off x="16592627" y="1707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141901</xdr:rowOff>
    </xdr:from>
    <xdr:ext cx="469744" cy="259045"/>
    <xdr:sp macro="" textlink="">
      <xdr:nvSpPr>
        <xdr:cNvPr id="543" name="n_1mainValue【庁舎】&#10;一人当たり面積">
          <a:extLst>
            <a:ext uri="{FF2B5EF4-FFF2-40B4-BE49-F238E27FC236}">
              <a16:creationId xmlns:a16="http://schemas.microsoft.com/office/drawing/2014/main" id="{5DD20EE3-49A3-49E4-8FEA-26FF19C37F62}"/>
            </a:ext>
          </a:extLst>
        </xdr:cNvPr>
        <xdr:cNvSpPr txBox="1"/>
      </xdr:nvSpPr>
      <xdr:spPr>
        <a:xfrm>
          <a:off x="18983402" y="17461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160647</xdr:rowOff>
    </xdr:from>
    <xdr:ext cx="469744" cy="259045"/>
    <xdr:sp macro="" textlink="">
      <xdr:nvSpPr>
        <xdr:cNvPr id="544" name="n_2mainValue【庁舎】&#10;一人当たり面積">
          <a:extLst>
            <a:ext uri="{FF2B5EF4-FFF2-40B4-BE49-F238E27FC236}">
              <a16:creationId xmlns:a16="http://schemas.microsoft.com/office/drawing/2014/main" id="{4278AB16-8582-4309-8E97-B3311378CFEA}"/>
            </a:ext>
          </a:extLst>
        </xdr:cNvPr>
        <xdr:cNvSpPr txBox="1"/>
      </xdr:nvSpPr>
      <xdr:spPr>
        <a:xfrm>
          <a:off x="18183302" y="17480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13428</xdr:rowOff>
    </xdr:from>
    <xdr:ext cx="469744" cy="259045"/>
    <xdr:sp macro="" textlink="">
      <xdr:nvSpPr>
        <xdr:cNvPr id="545" name="n_3mainValue【庁舎】&#10;一人当たり面積">
          <a:extLst>
            <a:ext uri="{FF2B5EF4-FFF2-40B4-BE49-F238E27FC236}">
              <a16:creationId xmlns:a16="http://schemas.microsoft.com/office/drawing/2014/main" id="{C36555DF-6CEF-445A-844E-88E186C1C760}"/>
            </a:ext>
          </a:extLst>
        </xdr:cNvPr>
        <xdr:cNvSpPr txBox="1"/>
      </xdr:nvSpPr>
      <xdr:spPr>
        <a:xfrm>
          <a:off x="17383202" y="17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25773</xdr:rowOff>
    </xdr:from>
    <xdr:ext cx="469744" cy="259045"/>
    <xdr:sp macro="" textlink="">
      <xdr:nvSpPr>
        <xdr:cNvPr id="546" name="n_4mainValue【庁舎】&#10;一人当たり面積">
          <a:extLst>
            <a:ext uri="{FF2B5EF4-FFF2-40B4-BE49-F238E27FC236}">
              <a16:creationId xmlns:a16="http://schemas.microsoft.com/office/drawing/2014/main" id="{D992F71C-B22B-4270-87C4-7292A9AC195F}"/>
            </a:ext>
          </a:extLst>
        </xdr:cNvPr>
        <xdr:cNvSpPr txBox="1"/>
      </xdr:nvSpPr>
      <xdr:spPr>
        <a:xfrm>
          <a:off x="16592627" y="17516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47" name="正方形/長方形 546">
          <a:extLst>
            <a:ext uri="{FF2B5EF4-FFF2-40B4-BE49-F238E27FC236}">
              <a16:creationId xmlns:a16="http://schemas.microsoft.com/office/drawing/2014/main" id="{E442FDF2-5EED-479B-AFEA-413D19A24D79}"/>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48" name="正方形/長方形 547">
          <a:extLst>
            <a:ext uri="{FF2B5EF4-FFF2-40B4-BE49-F238E27FC236}">
              <a16:creationId xmlns:a16="http://schemas.microsoft.com/office/drawing/2014/main" id="{D2B87B0E-01F7-4842-8D76-1DD5E21CD49A}"/>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49" name="テキスト ボックス 548">
          <a:extLst>
            <a:ext uri="{FF2B5EF4-FFF2-40B4-BE49-F238E27FC236}">
              <a16:creationId xmlns:a16="http://schemas.microsoft.com/office/drawing/2014/main" id="{53C1A844-D7A3-4DCE-B143-B050B773B4BC}"/>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年度において、類似団体と比較して有形固定資産減価償却率が高くなっている施設は福祉施設である。当該施設は減価償却率が</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66.4%</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となっており、類似団体平均（</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55.0%</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上回って老朽化が進んでいる。そのため減価償却率は上昇傾向にあるものの、今後は昇降機等の大規模改修を実施予定であることから、改修等に伴い一時的に減価償却率は低下（老朽化の改善）することが見込まれる。</a:t>
          </a:r>
          <a:endParaRPr lang="ja-JP" altLang="ja-JP" sz="1300">
            <a:effectLst/>
            <a:latin typeface="ＭＳ Ｐゴシック" panose="020B0600070205080204" pitchFamily="50" charset="-128"/>
            <a:ea typeface="ＭＳ Ｐゴシック" panose="020B0600070205080204" pitchFamily="50" charset="-128"/>
          </a:endParaRPr>
        </a:p>
        <a:p>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さらに、一般廃棄物処理施設についても減価償却率が</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58.3%</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と、類似団体平均（</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50.2%</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）と比較して高い水準となっている。当該施設も上昇傾向にあるものの、現在は施設の建て替え計画が進行中であるため、新施設の整備に伴い将来的には大きく低下していくものと見込まれる。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126.187\share\&#20196;&#21644;&#65304;&#24180;&#24230;\02_&#20225;&#30011;G\01_&#26222;&#36890;&#20250;&#35336;&#27770;&#31639;&#32113;&#35336;&#65288;R7&#27770;&#31639;&#65289;\05_&#20196;&#21644;6&#24180;&#24230;&#36001;&#25919;&#29366;&#27841;&#36039;&#26009;&#38598;&#12398;&#20316;&#25104;&#12395;&#12388;&#12356;&#12390;&#65288;&#65298;&#22238;&#30446;&#65289;\03%20&#24066;&#30010;&#26449;&#8594;&#30476;\435139&#29699;&#30952;&#26449;_20260907-111420_&#12304;&#36001;&#25919;&#29366;&#27841;&#36039;&#26009;&#38598;&#12305;_435139_&#29699;&#30952;&#26449;_2024(2&#22238;&#30446;).xlsx" TargetMode="External"/><Relationship Id="rId1" Type="http://schemas.openxmlformats.org/officeDocument/2006/relationships/externalLinkPath" Target="435139&#29699;&#30952;&#26449;_20260907-111420_&#12304;&#36001;&#25919;&#29366;&#27841;&#36039;&#26009;&#38598;&#12305;_435139_&#29699;&#30952;&#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52.3</v>
          </cell>
          <cell r="BX53">
            <v>53.1</v>
          </cell>
          <cell r="CF53">
            <v>54.4</v>
          </cell>
          <cell r="CN53">
            <v>50.5</v>
          </cell>
          <cell r="CV53">
            <v>47.7</v>
          </cell>
        </row>
        <row r="55">
          <cell r="AN55" t="str">
            <v>類似団体内平均値</v>
          </cell>
          <cell r="BP55">
            <v>0</v>
          </cell>
          <cell r="BX55">
            <v>0</v>
          </cell>
          <cell r="CF55">
            <v>0</v>
          </cell>
          <cell r="CN55">
            <v>0</v>
          </cell>
          <cell r="CV55">
            <v>0</v>
          </cell>
        </row>
        <row r="57">
          <cell r="BP57">
            <v>62.2</v>
          </cell>
          <cell r="BX57">
            <v>62.9</v>
          </cell>
          <cell r="CF57">
            <v>62.9</v>
          </cell>
          <cell r="CN57">
            <v>64.3</v>
          </cell>
          <cell r="CV57">
            <v>65.8</v>
          </cell>
        </row>
        <row r="72">
          <cell r="BP72" t="str">
            <v>R02</v>
          </cell>
          <cell r="BX72" t="str">
            <v>R03</v>
          </cell>
          <cell r="CF72" t="str">
            <v>R04</v>
          </cell>
          <cell r="CN72" t="str">
            <v>R05</v>
          </cell>
          <cell r="CV72" t="str">
            <v>R06</v>
          </cell>
        </row>
        <row r="73">
          <cell r="AN73" t="str">
            <v>当該団体値</v>
          </cell>
        </row>
        <row r="75">
          <cell r="BP75">
            <v>5.2</v>
          </cell>
          <cell r="BX75">
            <v>5.4</v>
          </cell>
          <cell r="CF75">
            <v>6</v>
          </cell>
          <cell r="CN75">
            <v>6.9</v>
          </cell>
          <cell r="CV75">
            <v>7.5</v>
          </cell>
        </row>
        <row r="77">
          <cell r="AN77" t="str">
            <v>類似団体内平均値</v>
          </cell>
          <cell r="BP77">
            <v>0</v>
          </cell>
          <cell r="BX77">
            <v>0</v>
          </cell>
          <cell r="CF77">
            <v>0</v>
          </cell>
          <cell r="CN77">
            <v>0</v>
          </cell>
          <cell r="CV77">
            <v>0</v>
          </cell>
        </row>
        <row r="79">
          <cell r="BP79">
            <v>5.8</v>
          </cell>
          <cell r="BX79">
            <v>6.1</v>
          </cell>
          <cell r="CF79">
            <v>6.3</v>
          </cell>
          <cell r="CN79">
            <v>6.7</v>
          </cell>
          <cell r="CV79">
            <v>6.6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85" zoomScaleNormal="85" workbookViewId="0">
      <selection activeCell="AO38" sqref="AO38:BC38"/>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7338466</v>
      </c>
      <c r="BO4" s="436"/>
      <c r="BP4" s="436"/>
      <c r="BQ4" s="436"/>
      <c r="BR4" s="436"/>
      <c r="BS4" s="436"/>
      <c r="BT4" s="436"/>
      <c r="BU4" s="437"/>
      <c r="BV4" s="435">
        <v>10563057</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11.7</v>
      </c>
      <c r="CU4" s="576"/>
      <c r="CV4" s="576"/>
      <c r="CW4" s="576"/>
      <c r="CX4" s="576"/>
      <c r="CY4" s="576"/>
      <c r="CZ4" s="576"/>
      <c r="DA4" s="577"/>
      <c r="DB4" s="575">
        <v>23.1</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6756427</v>
      </c>
      <c r="BO5" s="407"/>
      <c r="BP5" s="407"/>
      <c r="BQ5" s="407"/>
      <c r="BR5" s="407"/>
      <c r="BS5" s="407"/>
      <c r="BT5" s="407"/>
      <c r="BU5" s="408"/>
      <c r="BV5" s="406">
        <v>9187307</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81.900000000000006</v>
      </c>
      <c r="CU5" s="404"/>
      <c r="CV5" s="404"/>
      <c r="CW5" s="404"/>
      <c r="CX5" s="404"/>
      <c r="CY5" s="404"/>
      <c r="CZ5" s="404"/>
      <c r="DA5" s="405"/>
      <c r="DB5" s="403">
        <v>80.8</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582039</v>
      </c>
      <c r="BO6" s="407"/>
      <c r="BP6" s="407"/>
      <c r="BQ6" s="407"/>
      <c r="BR6" s="407"/>
      <c r="BS6" s="407"/>
      <c r="BT6" s="407"/>
      <c r="BU6" s="408"/>
      <c r="BV6" s="406">
        <v>1375750</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82.1</v>
      </c>
      <c r="CU6" s="550"/>
      <c r="CV6" s="550"/>
      <c r="CW6" s="550"/>
      <c r="CX6" s="550"/>
      <c r="CY6" s="550"/>
      <c r="CZ6" s="550"/>
      <c r="DA6" s="551"/>
      <c r="DB6" s="549">
        <v>81.099999999999994</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303730</v>
      </c>
      <c r="BO7" s="407"/>
      <c r="BP7" s="407"/>
      <c r="BQ7" s="407"/>
      <c r="BR7" s="407"/>
      <c r="BS7" s="407"/>
      <c r="BT7" s="407"/>
      <c r="BU7" s="408"/>
      <c r="BV7" s="406">
        <v>825404</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2380698</v>
      </c>
      <c r="CU7" s="407"/>
      <c r="CV7" s="407"/>
      <c r="CW7" s="407"/>
      <c r="CX7" s="407"/>
      <c r="CY7" s="407"/>
      <c r="CZ7" s="407"/>
      <c r="DA7" s="408"/>
      <c r="DB7" s="406">
        <v>2384462</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278309</v>
      </c>
      <c r="BO8" s="407"/>
      <c r="BP8" s="407"/>
      <c r="BQ8" s="407"/>
      <c r="BR8" s="407"/>
      <c r="BS8" s="407"/>
      <c r="BT8" s="407"/>
      <c r="BU8" s="408"/>
      <c r="BV8" s="406">
        <v>550346</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0.15</v>
      </c>
      <c r="CU8" s="510"/>
      <c r="CV8" s="510"/>
      <c r="CW8" s="510"/>
      <c r="CX8" s="510"/>
      <c r="CY8" s="510"/>
      <c r="CZ8" s="510"/>
      <c r="DA8" s="511"/>
      <c r="DB8" s="509">
        <v>0.14000000000000001</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2433</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-272037</v>
      </c>
      <c r="BO9" s="407"/>
      <c r="BP9" s="407"/>
      <c r="BQ9" s="407"/>
      <c r="BR9" s="407"/>
      <c r="BS9" s="407"/>
      <c r="BT9" s="407"/>
      <c r="BU9" s="408"/>
      <c r="BV9" s="406">
        <v>-256051</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10.3</v>
      </c>
      <c r="CU9" s="404"/>
      <c r="CV9" s="404"/>
      <c r="CW9" s="404"/>
      <c r="CX9" s="404"/>
      <c r="CY9" s="404"/>
      <c r="CZ9" s="404"/>
      <c r="DA9" s="405"/>
      <c r="DB9" s="403">
        <v>7.9</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3698</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202283</v>
      </c>
      <c r="BO10" s="407"/>
      <c r="BP10" s="407"/>
      <c r="BQ10" s="407"/>
      <c r="BR10" s="407"/>
      <c r="BS10" s="407"/>
      <c r="BT10" s="407"/>
      <c r="BU10" s="408"/>
      <c r="BV10" s="406">
        <v>561509</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2648</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188000</v>
      </c>
      <c r="BO12" s="407"/>
      <c r="BP12" s="407"/>
      <c r="BQ12" s="407"/>
      <c r="BR12" s="407"/>
      <c r="BS12" s="407"/>
      <c r="BT12" s="407"/>
      <c r="BU12" s="408"/>
      <c r="BV12" s="406">
        <v>460000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2644</v>
      </c>
      <c r="S13" s="494"/>
      <c r="T13" s="494"/>
      <c r="U13" s="494"/>
      <c r="V13" s="495"/>
      <c r="W13" s="496" t="s">
        <v>131</v>
      </c>
      <c r="X13" s="392"/>
      <c r="Y13" s="392"/>
      <c r="Z13" s="392"/>
      <c r="AA13" s="392"/>
      <c r="AB13" s="393"/>
      <c r="AC13" s="359">
        <v>187</v>
      </c>
      <c r="AD13" s="360"/>
      <c r="AE13" s="360"/>
      <c r="AF13" s="360"/>
      <c r="AG13" s="361"/>
      <c r="AH13" s="359">
        <v>305</v>
      </c>
      <c r="AI13" s="360"/>
      <c r="AJ13" s="360"/>
      <c r="AK13" s="360"/>
      <c r="AL13" s="419"/>
      <c r="AM13" s="463" t="s">
        <v>132</v>
      </c>
      <c r="AN13" s="363"/>
      <c r="AO13" s="363"/>
      <c r="AP13" s="363"/>
      <c r="AQ13" s="363"/>
      <c r="AR13" s="363"/>
      <c r="AS13" s="363"/>
      <c r="AT13" s="364"/>
      <c r="AU13" s="464" t="s">
        <v>90</v>
      </c>
      <c r="AV13" s="465"/>
      <c r="AW13" s="465"/>
      <c r="AX13" s="465"/>
      <c r="AY13" s="420" t="s">
        <v>133</v>
      </c>
      <c r="AZ13" s="421"/>
      <c r="BA13" s="421"/>
      <c r="BB13" s="421"/>
      <c r="BC13" s="421"/>
      <c r="BD13" s="421"/>
      <c r="BE13" s="421"/>
      <c r="BF13" s="421"/>
      <c r="BG13" s="421"/>
      <c r="BH13" s="421"/>
      <c r="BI13" s="421"/>
      <c r="BJ13" s="421"/>
      <c r="BK13" s="421"/>
      <c r="BL13" s="421"/>
      <c r="BM13" s="422"/>
      <c r="BN13" s="406">
        <v>-257754</v>
      </c>
      <c r="BO13" s="407"/>
      <c r="BP13" s="407"/>
      <c r="BQ13" s="407"/>
      <c r="BR13" s="407"/>
      <c r="BS13" s="407"/>
      <c r="BT13" s="407"/>
      <c r="BU13" s="408"/>
      <c r="BV13" s="406">
        <v>-154542</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7.5</v>
      </c>
      <c r="CU13" s="404"/>
      <c r="CV13" s="404"/>
      <c r="CW13" s="404"/>
      <c r="CX13" s="404"/>
      <c r="CY13" s="404"/>
      <c r="CZ13" s="404"/>
      <c r="DA13" s="405"/>
      <c r="DB13" s="403">
        <v>6.9</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2786</v>
      </c>
      <c r="S14" s="494"/>
      <c r="T14" s="494"/>
      <c r="U14" s="494"/>
      <c r="V14" s="495"/>
      <c r="W14" s="497"/>
      <c r="X14" s="395"/>
      <c r="Y14" s="395"/>
      <c r="Z14" s="395"/>
      <c r="AA14" s="395"/>
      <c r="AB14" s="396"/>
      <c r="AC14" s="486">
        <v>19.2</v>
      </c>
      <c r="AD14" s="487"/>
      <c r="AE14" s="487"/>
      <c r="AF14" s="487"/>
      <c r="AG14" s="488"/>
      <c r="AH14" s="486">
        <v>18.100000000000001</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2781</v>
      </c>
      <c r="S15" s="494"/>
      <c r="T15" s="494"/>
      <c r="U15" s="494"/>
      <c r="V15" s="495"/>
      <c r="W15" s="496" t="s">
        <v>137</v>
      </c>
      <c r="X15" s="392"/>
      <c r="Y15" s="392"/>
      <c r="Z15" s="392"/>
      <c r="AA15" s="392"/>
      <c r="AB15" s="393"/>
      <c r="AC15" s="359">
        <v>243</v>
      </c>
      <c r="AD15" s="360"/>
      <c r="AE15" s="360"/>
      <c r="AF15" s="360"/>
      <c r="AG15" s="361"/>
      <c r="AH15" s="359">
        <v>408</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366439</v>
      </c>
      <c r="BO15" s="436"/>
      <c r="BP15" s="436"/>
      <c r="BQ15" s="436"/>
      <c r="BR15" s="436"/>
      <c r="BS15" s="436"/>
      <c r="BT15" s="436"/>
      <c r="BU15" s="437"/>
      <c r="BV15" s="435">
        <v>339012</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24.9</v>
      </c>
      <c r="AD16" s="487"/>
      <c r="AE16" s="487"/>
      <c r="AF16" s="487"/>
      <c r="AG16" s="488"/>
      <c r="AH16" s="486">
        <v>24.2</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2309442</v>
      </c>
      <c r="BO16" s="407"/>
      <c r="BP16" s="407"/>
      <c r="BQ16" s="407"/>
      <c r="BR16" s="407"/>
      <c r="BS16" s="407"/>
      <c r="BT16" s="407"/>
      <c r="BU16" s="408"/>
      <c r="BV16" s="406">
        <v>2309624</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545</v>
      </c>
      <c r="AD17" s="360"/>
      <c r="AE17" s="360"/>
      <c r="AF17" s="360"/>
      <c r="AG17" s="361"/>
      <c r="AH17" s="359">
        <v>976</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433648</v>
      </c>
      <c r="BO17" s="407"/>
      <c r="BP17" s="407"/>
      <c r="BQ17" s="407"/>
      <c r="BR17" s="407"/>
      <c r="BS17" s="407"/>
      <c r="BT17" s="407"/>
      <c r="BU17" s="408"/>
      <c r="BV17" s="406">
        <v>405280</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207.58</v>
      </c>
      <c r="M18" s="459"/>
      <c r="N18" s="459"/>
      <c r="O18" s="459"/>
      <c r="P18" s="459"/>
      <c r="Q18" s="459"/>
      <c r="R18" s="460"/>
      <c r="S18" s="460"/>
      <c r="T18" s="460"/>
      <c r="U18" s="460"/>
      <c r="V18" s="461"/>
      <c r="W18" s="477"/>
      <c r="X18" s="478"/>
      <c r="Y18" s="478"/>
      <c r="Z18" s="478"/>
      <c r="AA18" s="478"/>
      <c r="AB18" s="502"/>
      <c r="AC18" s="376">
        <v>55.9</v>
      </c>
      <c r="AD18" s="377"/>
      <c r="AE18" s="377"/>
      <c r="AF18" s="377"/>
      <c r="AG18" s="462"/>
      <c r="AH18" s="376">
        <v>57.8</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2033505</v>
      </c>
      <c r="BO18" s="407"/>
      <c r="BP18" s="407"/>
      <c r="BQ18" s="407"/>
      <c r="BR18" s="407"/>
      <c r="BS18" s="407"/>
      <c r="BT18" s="407"/>
      <c r="BU18" s="408"/>
      <c r="BV18" s="406">
        <v>1990654</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12</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4038841</v>
      </c>
      <c r="BO19" s="407"/>
      <c r="BP19" s="407"/>
      <c r="BQ19" s="407"/>
      <c r="BR19" s="407"/>
      <c r="BS19" s="407"/>
      <c r="BT19" s="407"/>
      <c r="BU19" s="408"/>
      <c r="BV19" s="406">
        <v>5555585</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976</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6041131</v>
      </c>
      <c r="BO22" s="436"/>
      <c r="BP22" s="436"/>
      <c r="BQ22" s="436"/>
      <c r="BR22" s="436"/>
      <c r="BS22" s="436"/>
      <c r="BT22" s="436"/>
      <c r="BU22" s="437"/>
      <c r="BV22" s="435">
        <v>6022824</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5743552</v>
      </c>
      <c r="BO23" s="407"/>
      <c r="BP23" s="407"/>
      <c r="BQ23" s="407"/>
      <c r="BR23" s="407"/>
      <c r="BS23" s="407"/>
      <c r="BT23" s="407"/>
      <c r="BU23" s="408"/>
      <c r="BV23" s="406">
        <v>5687528</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7450</v>
      </c>
      <c r="R24" s="360"/>
      <c r="S24" s="360"/>
      <c r="T24" s="360"/>
      <c r="U24" s="360"/>
      <c r="V24" s="361"/>
      <c r="W24" s="449"/>
      <c r="X24" s="386"/>
      <c r="Y24" s="387"/>
      <c r="Z24" s="362" t="s">
        <v>162</v>
      </c>
      <c r="AA24" s="363"/>
      <c r="AB24" s="363"/>
      <c r="AC24" s="363"/>
      <c r="AD24" s="363"/>
      <c r="AE24" s="363"/>
      <c r="AF24" s="363"/>
      <c r="AG24" s="364"/>
      <c r="AH24" s="359">
        <v>71</v>
      </c>
      <c r="AI24" s="360"/>
      <c r="AJ24" s="360"/>
      <c r="AK24" s="360"/>
      <c r="AL24" s="361"/>
      <c r="AM24" s="359">
        <v>205332</v>
      </c>
      <c r="AN24" s="360"/>
      <c r="AO24" s="360"/>
      <c r="AP24" s="360"/>
      <c r="AQ24" s="360"/>
      <c r="AR24" s="361"/>
      <c r="AS24" s="359">
        <v>2892</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5142271</v>
      </c>
      <c r="BO24" s="407"/>
      <c r="BP24" s="407"/>
      <c r="BQ24" s="407"/>
      <c r="BR24" s="407"/>
      <c r="BS24" s="407"/>
      <c r="BT24" s="407"/>
      <c r="BU24" s="408"/>
      <c r="BV24" s="406">
        <v>5010756</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5720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415002</v>
      </c>
      <c r="BO25" s="436"/>
      <c r="BP25" s="436"/>
      <c r="BQ25" s="436"/>
      <c r="BR25" s="436"/>
      <c r="BS25" s="436"/>
      <c r="BT25" s="436"/>
      <c r="BU25" s="437"/>
      <c r="BV25" s="435">
        <v>134713</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5130</v>
      </c>
      <c r="R26" s="360"/>
      <c r="S26" s="360"/>
      <c r="T26" s="360"/>
      <c r="U26" s="360"/>
      <c r="V26" s="361"/>
      <c r="W26" s="449"/>
      <c r="X26" s="386"/>
      <c r="Y26" s="387"/>
      <c r="Z26" s="362" t="s">
        <v>168</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2980</v>
      </c>
      <c r="R27" s="360"/>
      <c r="S27" s="360"/>
      <c r="T27" s="360"/>
      <c r="U27" s="360"/>
      <c r="V27" s="361"/>
      <c r="W27" s="449"/>
      <c r="X27" s="386"/>
      <c r="Y27" s="387"/>
      <c r="Z27" s="362" t="s">
        <v>171</v>
      </c>
      <c r="AA27" s="363"/>
      <c r="AB27" s="363"/>
      <c r="AC27" s="363"/>
      <c r="AD27" s="363"/>
      <c r="AE27" s="363"/>
      <c r="AF27" s="363"/>
      <c r="AG27" s="364"/>
      <c r="AH27" s="359" t="s">
        <v>122</v>
      </c>
      <c r="AI27" s="360"/>
      <c r="AJ27" s="360"/>
      <c r="AK27" s="360"/>
      <c r="AL27" s="361"/>
      <c r="AM27" s="359" t="s">
        <v>122</v>
      </c>
      <c r="AN27" s="360"/>
      <c r="AO27" s="360"/>
      <c r="AP27" s="360"/>
      <c r="AQ27" s="360"/>
      <c r="AR27" s="361"/>
      <c r="AS27" s="359" t="s">
        <v>122</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2450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1221202</v>
      </c>
      <c r="BO28" s="436"/>
      <c r="BP28" s="436"/>
      <c r="BQ28" s="436"/>
      <c r="BR28" s="436"/>
      <c r="BS28" s="436"/>
      <c r="BT28" s="436"/>
      <c r="BU28" s="437"/>
      <c r="BV28" s="435">
        <v>1224958</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8</v>
      </c>
      <c r="M29" s="360"/>
      <c r="N29" s="360"/>
      <c r="O29" s="360"/>
      <c r="P29" s="361"/>
      <c r="Q29" s="359">
        <v>2230</v>
      </c>
      <c r="R29" s="360"/>
      <c r="S29" s="360"/>
      <c r="T29" s="360"/>
      <c r="U29" s="360"/>
      <c r="V29" s="361"/>
      <c r="W29" s="450"/>
      <c r="X29" s="451"/>
      <c r="Y29" s="452"/>
      <c r="Z29" s="362" t="s">
        <v>177</v>
      </c>
      <c r="AA29" s="363"/>
      <c r="AB29" s="363"/>
      <c r="AC29" s="363"/>
      <c r="AD29" s="363"/>
      <c r="AE29" s="363"/>
      <c r="AF29" s="363"/>
      <c r="AG29" s="364"/>
      <c r="AH29" s="359">
        <v>71</v>
      </c>
      <c r="AI29" s="360"/>
      <c r="AJ29" s="360"/>
      <c r="AK29" s="360"/>
      <c r="AL29" s="361"/>
      <c r="AM29" s="359">
        <v>205332</v>
      </c>
      <c r="AN29" s="360"/>
      <c r="AO29" s="360"/>
      <c r="AP29" s="360"/>
      <c r="AQ29" s="360"/>
      <c r="AR29" s="361"/>
      <c r="AS29" s="359">
        <v>2892</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2163155</v>
      </c>
      <c r="BO29" s="407"/>
      <c r="BP29" s="407"/>
      <c r="BQ29" s="407"/>
      <c r="BR29" s="407"/>
      <c r="BS29" s="407"/>
      <c r="BT29" s="407"/>
      <c r="BU29" s="408"/>
      <c r="BV29" s="406">
        <v>1894835</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92.3</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2133326</v>
      </c>
      <c r="BO30" s="441"/>
      <c r="BP30" s="441"/>
      <c r="BQ30" s="441"/>
      <c r="BR30" s="441"/>
      <c r="BS30" s="441"/>
      <c r="BT30" s="441"/>
      <c r="BU30" s="442"/>
      <c r="BV30" s="440">
        <v>2050825</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t="str">
        <f>IF(AO34="","",MAX(C34:D43,U34:V43)+1)</f>
        <v/>
      </c>
      <c r="AN34" s="354"/>
      <c r="AO34" s="355"/>
      <c r="AP34" s="355"/>
      <c r="AQ34" s="355"/>
      <c r="AR34" s="355"/>
      <c r="AS34" s="355"/>
      <c r="AT34" s="355"/>
      <c r="AU34" s="355"/>
      <c r="AV34" s="355"/>
      <c r="AW34" s="355"/>
      <c r="AX34" s="355"/>
      <c r="AY34" s="355"/>
      <c r="AZ34" s="355"/>
      <c r="BA34" s="355"/>
      <c r="BB34" s="355"/>
      <c r="BC34" s="355"/>
      <c r="BD34" s="163"/>
      <c r="BE34" s="354">
        <f>IF(BG34="","",MAX(C34:D43,U34:V43,AM34:AN43)+1)</f>
        <v>5</v>
      </c>
      <c r="BF34" s="354"/>
      <c r="BG34" s="355" t="str">
        <f>IF('各会計、関係団体の財政状況及び健全化判断比率'!B31="","",'各会計、関係団体の財政状況及び健全化判断比率'!B31)</f>
        <v>簡易水道特別会計</v>
      </c>
      <c r="BH34" s="355"/>
      <c r="BI34" s="355"/>
      <c r="BJ34" s="355"/>
      <c r="BK34" s="355"/>
      <c r="BL34" s="355"/>
      <c r="BM34" s="355"/>
      <c r="BN34" s="355"/>
      <c r="BO34" s="355"/>
      <c r="BP34" s="355"/>
      <c r="BQ34" s="355"/>
      <c r="BR34" s="355"/>
      <c r="BS34" s="355"/>
      <c r="BT34" s="355"/>
      <c r="BU34" s="355"/>
      <c r="BV34" s="163"/>
      <c r="BW34" s="354">
        <f>IF(BY34="","",MAX(C34:D43,U34:V43,AM34:AN43,BE34:BF43)+1)</f>
        <v>6</v>
      </c>
      <c r="BX34" s="354"/>
      <c r="BY34" s="355" t="str">
        <f>IF('各会計、関係団体の財政状況及び健全化判断比率'!B68="","",'各会計、関係団体の財政状況及び健全化判断比率'!B68)</f>
        <v>熊本県市町村総合事務組合</v>
      </c>
      <c r="BZ34" s="355"/>
      <c r="CA34" s="355"/>
      <c r="CB34" s="355"/>
      <c r="CC34" s="355"/>
      <c r="CD34" s="355"/>
      <c r="CE34" s="355"/>
      <c r="CF34" s="355"/>
      <c r="CG34" s="355"/>
      <c r="CH34" s="355"/>
      <c r="CI34" s="355"/>
      <c r="CJ34" s="355"/>
      <c r="CK34" s="355"/>
      <c r="CL34" s="355"/>
      <c r="CM34" s="355"/>
      <c r="CN34" s="163"/>
      <c r="CO34" s="354">
        <f>IF(CQ34="","",MAX(C34:D43,U34:V43,AM34:AN43,BE34:BF43,BW34:BX43)+1)</f>
        <v>11</v>
      </c>
      <c r="CP34" s="354"/>
      <c r="CQ34" s="355" t="str">
        <f>IF('各会計、関係団体の財政状況及び健全化判断比率'!BS7="","",'各会計、関係団体の財政状況及び健全化判断比率'!BS7)</f>
        <v>くま川鉄道（株）</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7</v>
      </c>
      <c r="BX35" s="354"/>
      <c r="BY35" s="355" t="str">
        <f>IF('各会計、関係団体の財政状況及び健全化判断比率'!B69="","",'各会計、関係団体の財政状況及び健全化判断比率'!B69)</f>
        <v>人吉下球磨消防組合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8</v>
      </c>
      <c r="BX36" s="354"/>
      <c r="BY36" s="355" t="str">
        <f>IF('各会計、関係団体の財政状況及び健全化判断比率'!B70="","",'各会計、関係団体の財政状況及び健全化判断比率'!B70)</f>
        <v>人吉球磨広域行政組合（一般会計）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9</v>
      </c>
      <c r="BX37" s="354"/>
      <c r="BY37" s="355" t="str">
        <f>IF('各会計、関係団体の財政状況及び健全化判断比率'!B71="","",'各会計、関係団体の財政状況及び健全化判断比率'!B71)</f>
        <v>熊本県後期高齢者医療広域連合（一般会計）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10</v>
      </c>
      <c r="BX38" s="354"/>
      <c r="BY38" s="355" t="str">
        <f>IF('各会計、関係団体の財政状況及び健全化判断比率'!B72="","",'各会計、関係団体の財政状況及び健全化判断比率'!B72)</f>
        <v>熊本県後期高齢者医療広域連合（後期高齢者医療特別会計）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x4OOSFBB+TTswKMO32JBTXQEVrHRieabO1CCsQTMh59TOhp3FdzyJ2Ht48GMkY5RYrWvzd8n4K/70i55XRgaog==" saltValue="INnVm62zJ2bJUpWuj+5dn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AU88" sqref="AU88:AY88"/>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245981</v>
      </c>
      <c r="S5" s="664"/>
      <c r="T5" s="664"/>
      <c r="U5" s="664"/>
      <c r="V5" s="664"/>
      <c r="W5" s="664"/>
      <c r="X5" s="664"/>
      <c r="Y5" s="689"/>
      <c r="Z5" s="702">
        <v>3.4</v>
      </c>
      <c r="AA5" s="702"/>
      <c r="AB5" s="702"/>
      <c r="AC5" s="702"/>
      <c r="AD5" s="703">
        <v>245981</v>
      </c>
      <c r="AE5" s="703"/>
      <c r="AF5" s="703"/>
      <c r="AG5" s="703"/>
      <c r="AH5" s="703"/>
      <c r="AI5" s="703"/>
      <c r="AJ5" s="703"/>
      <c r="AK5" s="703"/>
      <c r="AL5" s="690">
        <v>9.9</v>
      </c>
      <c r="AM5" s="672"/>
      <c r="AN5" s="672"/>
      <c r="AO5" s="691"/>
      <c r="AP5" s="666" t="s">
        <v>216</v>
      </c>
      <c r="AQ5" s="667"/>
      <c r="AR5" s="667"/>
      <c r="AS5" s="667"/>
      <c r="AT5" s="667"/>
      <c r="AU5" s="667"/>
      <c r="AV5" s="667"/>
      <c r="AW5" s="667"/>
      <c r="AX5" s="667"/>
      <c r="AY5" s="667"/>
      <c r="AZ5" s="667"/>
      <c r="BA5" s="667"/>
      <c r="BB5" s="667"/>
      <c r="BC5" s="667"/>
      <c r="BD5" s="667"/>
      <c r="BE5" s="667"/>
      <c r="BF5" s="668"/>
      <c r="BG5" s="608">
        <v>245899</v>
      </c>
      <c r="BH5" s="609"/>
      <c r="BI5" s="609"/>
      <c r="BJ5" s="609"/>
      <c r="BK5" s="609"/>
      <c r="BL5" s="609"/>
      <c r="BM5" s="609"/>
      <c r="BN5" s="610"/>
      <c r="BO5" s="646">
        <v>100</v>
      </c>
      <c r="BP5" s="646"/>
      <c r="BQ5" s="646"/>
      <c r="BR5" s="646"/>
      <c r="BS5" s="647" t="s">
        <v>122</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110447</v>
      </c>
      <c r="S6" s="609"/>
      <c r="T6" s="609"/>
      <c r="U6" s="609"/>
      <c r="V6" s="609"/>
      <c r="W6" s="609"/>
      <c r="X6" s="609"/>
      <c r="Y6" s="610"/>
      <c r="Z6" s="646">
        <v>1.5</v>
      </c>
      <c r="AA6" s="646"/>
      <c r="AB6" s="646"/>
      <c r="AC6" s="646"/>
      <c r="AD6" s="647">
        <v>110447</v>
      </c>
      <c r="AE6" s="647"/>
      <c r="AF6" s="647"/>
      <c r="AG6" s="647"/>
      <c r="AH6" s="647"/>
      <c r="AI6" s="647"/>
      <c r="AJ6" s="647"/>
      <c r="AK6" s="647"/>
      <c r="AL6" s="611">
        <v>4.5</v>
      </c>
      <c r="AM6" s="612"/>
      <c r="AN6" s="612"/>
      <c r="AO6" s="648"/>
      <c r="AP6" s="605" t="s">
        <v>221</v>
      </c>
      <c r="AQ6" s="606"/>
      <c r="AR6" s="606"/>
      <c r="AS6" s="606"/>
      <c r="AT6" s="606"/>
      <c r="AU6" s="606"/>
      <c r="AV6" s="606"/>
      <c r="AW6" s="606"/>
      <c r="AX6" s="606"/>
      <c r="AY6" s="606"/>
      <c r="AZ6" s="606"/>
      <c r="BA6" s="606"/>
      <c r="BB6" s="606"/>
      <c r="BC6" s="606"/>
      <c r="BD6" s="606"/>
      <c r="BE6" s="606"/>
      <c r="BF6" s="607"/>
      <c r="BG6" s="608">
        <v>245899</v>
      </c>
      <c r="BH6" s="609"/>
      <c r="BI6" s="609"/>
      <c r="BJ6" s="609"/>
      <c r="BK6" s="609"/>
      <c r="BL6" s="609"/>
      <c r="BM6" s="609"/>
      <c r="BN6" s="610"/>
      <c r="BO6" s="646">
        <v>100</v>
      </c>
      <c r="BP6" s="646"/>
      <c r="BQ6" s="646"/>
      <c r="BR6" s="646"/>
      <c r="BS6" s="647" t="s">
        <v>122</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54588</v>
      </c>
      <c r="CS6" s="609"/>
      <c r="CT6" s="609"/>
      <c r="CU6" s="609"/>
      <c r="CV6" s="609"/>
      <c r="CW6" s="609"/>
      <c r="CX6" s="609"/>
      <c r="CY6" s="610"/>
      <c r="CZ6" s="690">
        <v>0.8</v>
      </c>
      <c r="DA6" s="672"/>
      <c r="DB6" s="672"/>
      <c r="DC6" s="692"/>
      <c r="DD6" s="614" t="s">
        <v>122</v>
      </c>
      <c r="DE6" s="609"/>
      <c r="DF6" s="609"/>
      <c r="DG6" s="609"/>
      <c r="DH6" s="609"/>
      <c r="DI6" s="609"/>
      <c r="DJ6" s="609"/>
      <c r="DK6" s="609"/>
      <c r="DL6" s="609"/>
      <c r="DM6" s="609"/>
      <c r="DN6" s="609"/>
      <c r="DO6" s="609"/>
      <c r="DP6" s="610"/>
      <c r="DQ6" s="614">
        <v>54588</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60</v>
      </c>
      <c r="S7" s="609"/>
      <c r="T7" s="609"/>
      <c r="U7" s="609"/>
      <c r="V7" s="609"/>
      <c r="W7" s="609"/>
      <c r="X7" s="609"/>
      <c r="Y7" s="610"/>
      <c r="Z7" s="646">
        <v>0</v>
      </c>
      <c r="AA7" s="646"/>
      <c r="AB7" s="646"/>
      <c r="AC7" s="646"/>
      <c r="AD7" s="647">
        <v>60</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75999</v>
      </c>
      <c r="BH7" s="609"/>
      <c r="BI7" s="609"/>
      <c r="BJ7" s="609"/>
      <c r="BK7" s="609"/>
      <c r="BL7" s="609"/>
      <c r="BM7" s="609"/>
      <c r="BN7" s="610"/>
      <c r="BO7" s="646">
        <v>30.9</v>
      </c>
      <c r="BP7" s="646"/>
      <c r="BQ7" s="646"/>
      <c r="BR7" s="646"/>
      <c r="BS7" s="647" t="s">
        <v>122</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2856382</v>
      </c>
      <c r="CS7" s="609"/>
      <c r="CT7" s="609"/>
      <c r="CU7" s="609"/>
      <c r="CV7" s="609"/>
      <c r="CW7" s="609"/>
      <c r="CX7" s="609"/>
      <c r="CY7" s="610"/>
      <c r="CZ7" s="646">
        <v>42.3</v>
      </c>
      <c r="DA7" s="646"/>
      <c r="DB7" s="646"/>
      <c r="DC7" s="646"/>
      <c r="DD7" s="614">
        <v>1339081</v>
      </c>
      <c r="DE7" s="609"/>
      <c r="DF7" s="609"/>
      <c r="DG7" s="609"/>
      <c r="DH7" s="609"/>
      <c r="DI7" s="609"/>
      <c r="DJ7" s="609"/>
      <c r="DK7" s="609"/>
      <c r="DL7" s="609"/>
      <c r="DM7" s="609"/>
      <c r="DN7" s="609"/>
      <c r="DO7" s="609"/>
      <c r="DP7" s="610"/>
      <c r="DQ7" s="614">
        <v>1323087</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730</v>
      </c>
      <c r="S8" s="609"/>
      <c r="T8" s="609"/>
      <c r="U8" s="609"/>
      <c r="V8" s="609"/>
      <c r="W8" s="609"/>
      <c r="X8" s="609"/>
      <c r="Y8" s="610"/>
      <c r="Z8" s="646">
        <v>0</v>
      </c>
      <c r="AA8" s="646"/>
      <c r="AB8" s="646"/>
      <c r="AC8" s="646"/>
      <c r="AD8" s="647">
        <v>730</v>
      </c>
      <c r="AE8" s="647"/>
      <c r="AF8" s="647"/>
      <c r="AG8" s="647"/>
      <c r="AH8" s="647"/>
      <c r="AI8" s="647"/>
      <c r="AJ8" s="647"/>
      <c r="AK8" s="647"/>
      <c r="AL8" s="611">
        <v>0</v>
      </c>
      <c r="AM8" s="612"/>
      <c r="AN8" s="612"/>
      <c r="AO8" s="648"/>
      <c r="AP8" s="605" t="s">
        <v>227</v>
      </c>
      <c r="AQ8" s="606"/>
      <c r="AR8" s="606"/>
      <c r="AS8" s="606"/>
      <c r="AT8" s="606"/>
      <c r="AU8" s="606"/>
      <c r="AV8" s="606"/>
      <c r="AW8" s="606"/>
      <c r="AX8" s="606"/>
      <c r="AY8" s="606"/>
      <c r="AZ8" s="606"/>
      <c r="BA8" s="606"/>
      <c r="BB8" s="606"/>
      <c r="BC8" s="606"/>
      <c r="BD8" s="606"/>
      <c r="BE8" s="606"/>
      <c r="BF8" s="607"/>
      <c r="BG8" s="608">
        <v>4168</v>
      </c>
      <c r="BH8" s="609"/>
      <c r="BI8" s="609"/>
      <c r="BJ8" s="609"/>
      <c r="BK8" s="609"/>
      <c r="BL8" s="609"/>
      <c r="BM8" s="609"/>
      <c r="BN8" s="610"/>
      <c r="BO8" s="646">
        <v>1.7</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876408</v>
      </c>
      <c r="CS8" s="609"/>
      <c r="CT8" s="609"/>
      <c r="CU8" s="609"/>
      <c r="CV8" s="609"/>
      <c r="CW8" s="609"/>
      <c r="CX8" s="609"/>
      <c r="CY8" s="610"/>
      <c r="CZ8" s="646">
        <v>13</v>
      </c>
      <c r="DA8" s="646"/>
      <c r="DB8" s="646"/>
      <c r="DC8" s="646"/>
      <c r="DD8" s="614">
        <v>666</v>
      </c>
      <c r="DE8" s="609"/>
      <c r="DF8" s="609"/>
      <c r="DG8" s="609"/>
      <c r="DH8" s="609"/>
      <c r="DI8" s="609"/>
      <c r="DJ8" s="609"/>
      <c r="DK8" s="609"/>
      <c r="DL8" s="609"/>
      <c r="DM8" s="609"/>
      <c r="DN8" s="609"/>
      <c r="DO8" s="609"/>
      <c r="DP8" s="610"/>
      <c r="DQ8" s="614">
        <v>512919</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1242</v>
      </c>
      <c r="S9" s="609"/>
      <c r="T9" s="609"/>
      <c r="U9" s="609"/>
      <c r="V9" s="609"/>
      <c r="W9" s="609"/>
      <c r="X9" s="609"/>
      <c r="Y9" s="610"/>
      <c r="Z9" s="646">
        <v>0</v>
      </c>
      <c r="AA9" s="646"/>
      <c r="AB9" s="646"/>
      <c r="AC9" s="646"/>
      <c r="AD9" s="647">
        <v>1242</v>
      </c>
      <c r="AE9" s="647"/>
      <c r="AF9" s="647"/>
      <c r="AG9" s="647"/>
      <c r="AH9" s="647"/>
      <c r="AI9" s="647"/>
      <c r="AJ9" s="647"/>
      <c r="AK9" s="647"/>
      <c r="AL9" s="611">
        <v>0.1</v>
      </c>
      <c r="AM9" s="612"/>
      <c r="AN9" s="612"/>
      <c r="AO9" s="648"/>
      <c r="AP9" s="605" t="s">
        <v>230</v>
      </c>
      <c r="AQ9" s="606"/>
      <c r="AR9" s="606"/>
      <c r="AS9" s="606"/>
      <c r="AT9" s="606"/>
      <c r="AU9" s="606"/>
      <c r="AV9" s="606"/>
      <c r="AW9" s="606"/>
      <c r="AX9" s="606"/>
      <c r="AY9" s="606"/>
      <c r="AZ9" s="606"/>
      <c r="BA9" s="606"/>
      <c r="BB9" s="606"/>
      <c r="BC9" s="606"/>
      <c r="BD9" s="606"/>
      <c r="BE9" s="606"/>
      <c r="BF9" s="607"/>
      <c r="BG9" s="608">
        <v>63914</v>
      </c>
      <c r="BH9" s="609"/>
      <c r="BI9" s="609"/>
      <c r="BJ9" s="609"/>
      <c r="BK9" s="609"/>
      <c r="BL9" s="609"/>
      <c r="BM9" s="609"/>
      <c r="BN9" s="610"/>
      <c r="BO9" s="646">
        <v>26</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210070</v>
      </c>
      <c r="CS9" s="609"/>
      <c r="CT9" s="609"/>
      <c r="CU9" s="609"/>
      <c r="CV9" s="609"/>
      <c r="CW9" s="609"/>
      <c r="CX9" s="609"/>
      <c r="CY9" s="610"/>
      <c r="CZ9" s="646">
        <v>3.1</v>
      </c>
      <c r="DA9" s="646"/>
      <c r="DB9" s="646"/>
      <c r="DC9" s="646"/>
      <c r="DD9" s="614">
        <v>16824</v>
      </c>
      <c r="DE9" s="609"/>
      <c r="DF9" s="609"/>
      <c r="DG9" s="609"/>
      <c r="DH9" s="609"/>
      <c r="DI9" s="609"/>
      <c r="DJ9" s="609"/>
      <c r="DK9" s="609"/>
      <c r="DL9" s="609"/>
      <c r="DM9" s="609"/>
      <c r="DN9" s="609"/>
      <c r="DO9" s="609"/>
      <c r="DP9" s="610"/>
      <c r="DQ9" s="614">
        <v>169663</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4046</v>
      </c>
      <c r="BH10" s="609"/>
      <c r="BI10" s="609"/>
      <c r="BJ10" s="609"/>
      <c r="BK10" s="609"/>
      <c r="BL10" s="609"/>
      <c r="BM10" s="609"/>
      <c r="BN10" s="610"/>
      <c r="BO10" s="646">
        <v>1.6</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t="s">
        <v>122</v>
      </c>
      <c r="CS10" s="609"/>
      <c r="CT10" s="609"/>
      <c r="CU10" s="609"/>
      <c r="CV10" s="609"/>
      <c r="CW10" s="609"/>
      <c r="CX10" s="609"/>
      <c r="CY10" s="610"/>
      <c r="CZ10" s="646" t="s">
        <v>122</v>
      </c>
      <c r="DA10" s="646"/>
      <c r="DB10" s="646"/>
      <c r="DC10" s="646"/>
      <c r="DD10" s="614" t="s">
        <v>122</v>
      </c>
      <c r="DE10" s="609"/>
      <c r="DF10" s="609"/>
      <c r="DG10" s="609"/>
      <c r="DH10" s="609"/>
      <c r="DI10" s="609"/>
      <c r="DJ10" s="609"/>
      <c r="DK10" s="609"/>
      <c r="DL10" s="609"/>
      <c r="DM10" s="609"/>
      <c r="DN10" s="609"/>
      <c r="DO10" s="609"/>
      <c r="DP10" s="610"/>
      <c r="DQ10" s="614" t="s">
        <v>122</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60636</v>
      </c>
      <c r="S11" s="609"/>
      <c r="T11" s="609"/>
      <c r="U11" s="609"/>
      <c r="V11" s="609"/>
      <c r="W11" s="609"/>
      <c r="X11" s="609"/>
      <c r="Y11" s="610"/>
      <c r="Z11" s="611">
        <v>0.8</v>
      </c>
      <c r="AA11" s="612"/>
      <c r="AB11" s="612"/>
      <c r="AC11" s="613"/>
      <c r="AD11" s="614">
        <v>60636</v>
      </c>
      <c r="AE11" s="609"/>
      <c r="AF11" s="609"/>
      <c r="AG11" s="609"/>
      <c r="AH11" s="609"/>
      <c r="AI11" s="609"/>
      <c r="AJ11" s="609"/>
      <c r="AK11" s="610"/>
      <c r="AL11" s="611">
        <v>2.4</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3871</v>
      </c>
      <c r="BH11" s="609"/>
      <c r="BI11" s="609"/>
      <c r="BJ11" s="609"/>
      <c r="BK11" s="609"/>
      <c r="BL11" s="609"/>
      <c r="BM11" s="609"/>
      <c r="BN11" s="610"/>
      <c r="BO11" s="646">
        <v>1.6</v>
      </c>
      <c r="BP11" s="646"/>
      <c r="BQ11" s="646"/>
      <c r="BR11" s="646"/>
      <c r="BS11" s="647" t="s">
        <v>122</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496280</v>
      </c>
      <c r="CS11" s="609"/>
      <c r="CT11" s="609"/>
      <c r="CU11" s="609"/>
      <c r="CV11" s="609"/>
      <c r="CW11" s="609"/>
      <c r="CX11" s="609"/>
      <c r="CY11" s="610"/>
      <c r="CZ11" s="646">
        <v>7.3</v>
      </c>
      <c r="DA11" s="646"/>
      <c r="DB11" s="646"/>
      <c r="DC11" s="646"/>
      <c r="DD11" s="614">
        <v>177994</v>
      </c>
      <c r="DE11" s="609"/>
      <c r="DF11" s="609"/>
      <c r="DG11" s="609"/>
      <c r="DH11" s="609"/>
      <c r="DI11" s="609"/>
      <c r="DJ11" s="609"/>
      <c r="DK11" s="609"/>
      <c r="DL11" s="609"/>
      <c r="DM11" s="609"/>
      <c r="DN11" s="609"/>
      <c r="DO11" s="609"/>
      <c r="DP11" s="610"/>
      <c r="DQ11" s="614">
        <v>356057</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140158</v>
      </c>
      <c r="BH12" s="609"/>
      <c r="BI12" s="609"/>
      <c r="BJ12" s="609"/>
      <c r="BK12" s="609"/>
      <c r="BL12" s="609"/>
      <c r="BM12" s="609"/>
      <c r="BN12" s="610"/>
      <c r="BO12" s="646">
        <v>57</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18276</v>
      </c>
      <c r="CS12" s="609"/>
      <c r="CT12" s="609"/>
      <c r="CU12" s="609"/>
      <c r="CV12" s="609"/>
      <c r="CW12" s="609"/>
      <c r="CX12" s="609"/>
      <c r="CY12" s="610"/>
      <c r="CZ12" s="646">
        <v>0.3</v>
      </c>
      <c r="DA12" s="646"/>
      <c r="DB12" s="646"/>
      <c r="DC12" s="646"/>
      <c r="DD12" s="614">
        <v>600</v>
      </c>
      <c r="DE12" s="609"/>
      <c r="DF12" s="609"/>
      <c r="DG12" s="609"/>
      <c r="DH12" s="609"/>
      <c r="DI12" s="609"/>
      <c r="DJ12" s="609"/>
      <c r="DK12" s="609"/>
      <c r="DL12" s="609"/>
      <c r="DM12" s="609"/>
      <c r="DN12" s="609"/>
      <c r="DO12" s="609"/>
      <c r="DP12" s="610"/>
      <c r="DQ12" s="614">
        <v>13124</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138323</v>
      </c>
      <c r="BH13" s="609"/>
      <c r="BI13" s="609"/>
      <c r="BJ13" s="609"/>
      <c r="BK13" s="609"/>
      <c r="BL13" s="609"/>
      <c r="BM13" s="609"/>
      <c r="BN13" s="610"/>
      <c r="BO13" s="646">
        <v>56.2</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253383</v>
      </c>
      <c r="CS13" s="609"/>
      <c r="CT13" s="609"/>
      <c r="CU13" s="609"/>
      <c r="CV13" s="609"/>
      <c r="CW13" s="609"/>
      <c r="CX13" s="609"/>
      <c r="CY13" s="610"/>
      <c r="CZ13" s="646">
        <v>3.8</v>
      </c>
      <c r="DA13" s="646"/>
      <c r="DB13" s="646"/>
      <c r="DC13" s="646"/>
      <c r="DD13" s="614">
        <v>148619</v>
      </c>
      <c r="DE13" s="609"/>
      <c r="DF13" s="609"/>
      <c r="DG13" s="609"/>
      <c r="DH13" s="609"/>
      <c r="DI13" s="609"/>
      <c r="DJ13" s="609"/>
      <c r="DK13" s="609"/>
      <c r="DL13" s="609"/>
      <c r="DM13" s="609"/>
      <c r="DN13" s="609"/>
      <c r="DO13" s="609"/>
      <c r="DP13" s="610"/>
      <c r="DQ13" s="614">
        <v>110721</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14403</v>
      </c>
      <c r="BH14" s="609"/>
      <c r="BI14" s="609"/>
      <c r="BJ14" s="609"/>
      <c r="BK14" s="609"/>
      <c r="BL14" s="609"/>
      <c r="BM14" s="609"/>
      <c r="BN14" s="610"/>
      <c r="BO14" s="646">
        <v>5.9</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147170</v>
      </c>
      <c r="CS14" s="609"/>
      <c r="CT14" s="609"/>
      <c r="CU14" s="609"/>
      <c r="CV14" s="609"/>
      <c r="CW14" s="609"/>
      <c r="CX14" s="609"/>
      <c r="CY14" s="610"/>
      <c r="CZ14" s="646">
        <v>2.2000000000000002</v>
      </c>
      <c r="DA14" s="646"/>
      <c r="DB14" s="646"/>
      <c r="DC14" s="646"/>
      <c r="DD14" s="614">
        <v>4120</v>
      </c>
      <c r="DE14" s="609"/>
      <c r="DF14" s="609"/>
      <c r="DG14" s="609"/>
      <c r="DH14" s="609"/>
      <c r="DI14" s="609"/>
      <c r="DJ14" s="609"/>
      <c r="DK14" s="609"/>
      <c r="DL14" s="609"/>
      <c r="DM14" s="609"/>
      <c r="DN14" s="609"/>
      <c r="DO14" s="609"/>
      <c r="DP14" s="610"/>
      <c r="DQ14" s="614">
        <v>137336</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4251</v>
      </c>
      <c r="S15" s="609"/>
      <c r="T15" s="609"/>
      <c r="U15" s="609"/>
      <c r="V15" s="609"/>
      <c r="W15" s="609"/>
      <c r="X15" s="609"/>
      <c r="Y15" s="610"/>
      <c r="Z15" s="646">
        <v>0.1</v>
      </c>
      <c r="AA15" s="646"/>
      <c r="AB15" s="646"/>
      <c r="AC15" s="646"/>
      <c r="AD15" s="647">
        <v>4251</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15339</v>
      </c>
      <c r="BH15" s="609"/>
      <c r="BI15" s="609"/>
      <c r="BJ15" s="609"/>
      <c r="BK15" s="609"/>
      <c r="BL15" s="609"/>
      <c r="BM15" s="609"/>
      <c r="BN15" s="610"/>
      <c r="BO15" s="646">
        <v>6.2</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313741</v>
      </c>
      <c r="CS15" s="609"/>
      <c r="CT15" s="609"/>
      <c r="CU15" s="609"/>
      <c r="CV15" s="609"/>
      <c r="CW15" s="609"/>
      <c r="CX15" s="609"/>
      <c r="CY15" s="610"/>
      <c r="CZ15" s="646">
        <v>4.5999999999999996</v>
      </c>
      <c r="DA15" s="646"/>
      <c r="DB15" s="646"/>
      <c r="DC15" s="646"/>
      <c r="DD15" s="614">
        <v>75880</v>
      </c>
      <c r="DE15" s="609"/>
      <c r="DF15" s="609"/>
      <c r="DG15" s="609"/>
      <c r="DH15" s="609"/>
      <c r="DI15" s="609"/>
      <c r="DJ15" s="609"/>
      <c r="DK15" s="609"/>
      <c r="DL15" s="609"/>
      <c r="DM15" s="609"/>
      <c r="DN15" s="609"/>
      <c r="DO15" s="609"/>
      <c r="DP15" s="610"/>
      <c r="DQ15" s="614">
        <v>212152</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3702</v>
      </c>
      <c r="S16" s="609"/>
      <c r="T16" s="609"/>
      <c r="U16" s="609"/>
      <c r="V16" s="609"/>
      <c r="W16" s="609"/>
      <c r="X16" s="609"/>
      <c r="Y16" s="610"/>
      <c r="Z16" s="646">
        <v>0.1</v>
      </c>
      <c r="AA16" s="646"/>
      <c r="AB16" s="646"/>
      <c r="AC16" s="646"/>
      <c r="AD16" s="647">
        <v>3702</v>
      </c>
      <c r="AE16" s="647"/>
      <c r="AF16" s="647"/>
      <c r="AG16" s="647"/>
      <c r="AH16" s="647"/>
      <c r="AI16" s="647"/>
      <c r="AJ16" s="647"/>
      <c r="AK16" s="647"/>
      <c r="AL16" s="611">
        <v>0.1</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1111109</v>
      </c>
      <c r="CS16" s="609"/>
      <c r="CT16" s="609"/>
      <c r="CU16" s="609"/>
      <c r="CV16" s="609"/>
      <c r="CW16" s="609"/>
      <c r="CX16" s="609"/>
      <c r="CY16" s="610"/>
      <c r="CZ16" s="646">
        <v>16.399999999999999</v>
      </c>
      <c r="DA16" s="646"/>
      <c r="DB16" s="646"/>
      <c r="DC16" s="646"/>
      <c r="DD16" s="614" t="s">
        <v>122</v>
      </c>
      <c r="DE16" s="609"/>
      <c r="DF16" s="609"/>
      <c r="DG16" s="609"/>
      <c r="DH16" s="609"/>
      <c r="DI16" s="609"/>
      <c r="DJ16" s="609"/>
      <c r="DK16" s="609"/>
      <c r="DL16" s="609"/>
      <c r="DM16" s="609"/>
      <c r="DN16" s="609"/>
      <c r="DO16" s="609"/>
      <c r="DP16" s="610"/>
      <c r="DQ16" s="614">
        <v>149833</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9695</v>
      </c>
      <c r="S17" s="609"/>
      <c r="T17" s="609"/>
      <c r="U17" s="609"/>
      <c r="V17" s="609"/>
      <c r="W17" s="609"/>
      <c r="X17" s="609"/>
      <c r="Y17" s="610"/>
      <c r="Z17" s="646">
        <v>0.1</v>
      </c>
      <c r="AA17" s="646"/>
      <c r="AB17" s="646"/>
      <c r="AC17" s="646"/>
      <c r="AD17" s="647">
        <v>9695</v>
      </c>
      <c r="AE17" s="647"/>
      <c r="AF17" s="647"/>
      <c r="AG17" s="647"/>
      <c r="AH17" s="647"/>
      <c r="AI17" s="647"/>
      <c r="AJ17" s="647"/>
      <c r="AK17" s="647"/>
      <c r="AL17" s="611">
        <v>0.4</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419020</v>
      </c>
      <c r="CS17" s="609"/>
      <c r="CT17" s="609"/>
      <c r="CU17" s="609"/>
      <c r="CV17" s="609"/>
      <c r="CW17" s="609"/>
      <c r="CX17" s="609"/>
      <c r="CY17" s="610"/>
      <c r="CZ17" s="646">
        <v>6.2</v>
      </c>
      <c r="DA17" s="646"/>
      <c r="DB17" s="646"/>
      <c r="DC17" s="646"/>
      <c r="DD17" s="614" t="s">
        <v>122</v>
      </c>
      <c r="DE17" s="609"/>
      <c r="DF17" s="609"/>
      <c r="DG17" s="609"/>
      <c r="DH17" s="609"/>
      <c r="DI17" s="609"/>
      <c r="DJ17" s="609"/>
      <c r="DK17" s="609"/>
      <c r="DL17" s="609"/>
      <c r="DM17" s="609"/>
      <c r="DN17" s="609"/>
      <c r="DO17" s="609"/>
      <c r="DP17" s="610"/>
      <c r="DQ17" s="614">
        <v>417322</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850</v>
      </c>
      <c r="S18" s="609"/>
      <c r="T18" s="609"/>
      <c r="U18" s="609"/>
      <c r="V18" s="609"/>
      <c r="W18" s="609"/>
      <c r="X18" s="609"/>
      <c r="Y18" s="610"/>
      <c r="Z18" s="646">
        <v>0</v>
      </c>
      <c r="AA18" s="646"/>
      <c r="AB18" s="646"/>
      <c r="AC18" s="646"/>
      <c r="AD18" s="647">
        <v>850</v>
      </c>
      <c r="AE18" s="647"/>
      <c r="AF18" s="647"/>
      <c r="AG18" s="647"/>
      <c r="AH18" s="647"/>
      <c r="AI18" s="647"/>
      <c r="AJ18" s="647"/>
      <c r="AK18" s="647"/>
      <c r="AL18" s="611">
        <v>0</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8628</v>
      </c>
      <c r="S19" s="609"/>
      <c r="T19" s="609"/>
      <c r="U19" s="609"/>
      <c r="V19" s="609"/>
      <c r="W19" s="609"/>
      <c r="X19" s="609"/>
      <c r="Y19" s="610"/>
      <c r="Z19" s="646">
        <v>0.1</v>
      </c>
      <c r="AA19" s="646"/>
      <c r="AB19" s="646"/>
      <c r="AC19" s="646"/>
      <c r="AD19" s="647">
        <v>8628</v>
      </c>
      <c r="AE19" s="647"/>
      <c r="AF19" s="647"/>
      <c r="AG19" s="647"/>
      <c r="AH19" s="647"/>
      <c r="AI19" s="647"/>
      <c r="AJ19" s="647"/>
      <c r="AK19" s="647"/>
      <c r="AL19" s="611">
        <v>0.3</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82</v>
      </c>
      <c r="BH19" s="609"/>
      <c r="BI19" s="609"/>
      <c r="BJ19" s="609"/>
      <c r="BK19" s="609"/>
      <c r="BL19" s="609"/>
      <c r="BM19" s="609"/>
      <c r="BN19" s="610"/>
      <c r="BO19" s="646">
        <v>0</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217</v>
      </c>
      <c r="S20" s="609"/>
      <c r="T20" s="609"/>
      <c r="U20" s="609"/>
      <c r="V20" s="609"/>
      <c r="W20" s="609"/>
      <c r="X20" s="609"/>
      <c r="Y20" s="610"/>
      <c r="Z20" s="646">
        <v>0</v>
      </c>
      <c r="AA20" s="646"/>
      <c r="AB20" s="646"/>
      <c r="AC20" s="646"/>
      <c r="AD20" s="647">
        <v>217</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82</v>
      </c>
      <c r="BH20" s="609"/>
      <c r="BI20" s="609"/>
      <c r="BJ20" s="609"/>
      <c r="BK20" s="609"/>
      <c r="BL20" s="609"/>
      <c r="BM20" s="609"/>
      <c r="BN20" s="610"/>
      <c r="BO20" s="646">
        <v>0</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6756427</v>
      </c>
      <c r="CS20" s="609"/>
      <c r="CT20" s="609"/>
      <c r="CU20" s="609"/>
      <c r="CV20" s="609"/>
      <c r="CW20" s="609"/>
      <c r="CX20" s="609"/>
      <c r="CY20" s="610"/>
      <c r="CZ20" s="646">
        <v>100</v>
      </c>
      <c r="DA20" s="646"/>
      <c r="DB20" s="646"/>
      <c r="DC20" s="646"/>
      <c r="DD20" s="614">
        <v>1763784</v>
      </c>
      <c r="DE20" s="609"/>
      <c r="DF20" s="609"/>
      <c r="DG20" s="609"/>
      <c r="DH20" s="609"/>
      <c r="DI20" s="609"/>
      <c r="DJ20" s="609"/>
      <c r="DK20" s="609"/>
      <c r="DL20" s="609"/>
      <c r="DM20" s="609"/>
      <c r="DN20" s="609"/>
      <c r="DO20" s="609"/>
      <c r="DP20" s="610"/>
      <c r="DQ20" s="614">
        <v>3456802</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2362936</v>
      </c>
      <c r="S21" s="609"/>
      <c r="T21" s="609"/>
      <c r="U21" s="609"/>
      <c r="V21" s="609"/>
      <c r="W21" s="609"/>
      <c r="X21" s="609"/>
      <c r="Y21" s="610"/>
      <c r="Z21" s="646">
        <v>32.200000000000003</v>
      </c>
      <c r="AA21" s="646"/>
      <c r="AB21" s="646"/>
      <c r="AC21" s="646"/>
      <c r="AD21" s="647">
        <v>1943004</v>
      </c>
      <c r="AE21" s="647"/>
      <c r="AF21" s="647"/>
      <c r="AG21" s="647"/>
      <c r="AH21" s="647"/>
      <c r="AI21" s="647"/>
      <c r="AJ21" s="647"/>
      <c r="AK21" s="647"/>
      <c r="AL21" s="611">
        <v>78.400000000000006</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82</v>
      </c>
      <c r="BH21" s="609"/>
      <c r="BI21" s="609"/>
      <c r="BJ21" s="609"/>
      <c r="BK21" s="609"/>
      <c r="BL21" s="609"/>
      <c r="BM21" s="609"/>
      <c r="BN21" s="610"/>
      <c r="BO21" s="646">
        <v>0</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1943004</v>
      </c>
      <c r="S22" s="609"/>
      <c r="T22" s="609"/>
      <c r="U22" s="609"/>
      <c r="V22" s="609"/>
      <c r="W22" s="609"/>
      <c r="X22" s="609"/>
      <c r="Y22" s="610"/>
      <c r="Z22" s="646">
        <v>26.5</v>
      </c>
      <c r="AA22" s="646"/>
      <c r="AB22" s="646"/>
      <c r="AC22" s="646"/>
      <c r="AD22" s="647">
        <v>1943004</v>
      </c>
      <c r="AE22" s="647"/>
      <c r="AF22" s="647"/>
      <c r="AG22" s="647"/>
      <c r="AH22" s="647"/>
      <c r="AI22" s="647"/>
      <c r="AJ22" s="647"/>
      <c r="AK22" s="647"/>
      <c r="AL22" s="611">
        <v>78.400000000000006</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419932</v>
      </c>
      <c r="S23" s="609"/>
      <c r="T23" s="609"/>
      <c r="U23" s="609"/>
      <c r="V23" s="609"/>
      <c r="W23" s="609"/>
      <c r="X23" s="609"/>
      <c r="Y23" s="610"/>
      <c r="Z23" s="646">
        <v>5.7</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1592223</v>
      </c>
      <c r="CS24" s="664"/>
      <c r="CT24" s="664"/>
      <c r="CU24" s="664"/>
      <c r="CV24" s="664"/>
      <c r="CW24" s="664"/>
      <c r="CX24" s="664"/>
      <c r="CY24" s="689"/>
      <c r="CZ24" s="690">
        <v>23.6</v>
      </c>
      <c r="DA24" s="672"/>
      <c r="DB24" s="672"/>
      <c r="DC24" s="692"/>
      <c r="DD24" s="688">
        <v>1301220</v>
      </c>
      <c r="DE24" s="664"/>
      <c r="DF24" s="664"/>
      <c r="DG24" s="664"/>
      <c r="DH24" s="664"/>
      <c r="DI24" s="664"/>
      <c r="DJ24" s="664"/>
      <c r="DK24" s="689"/>
      <c r="DL24" s="688">
        <v>1154854</v>
      </c>
      <c r="DM24" s="664"/>
      <c r="DN24" s="664"/>
      <c r="DO24" s="664"/>
      <c r="DP24" s="664"/>
      <c r="DQ24" s="664"/>
      <c r="DR24" s="664"/>
      <c r="DS24" s="664"/>
      <c r="DT24" s="664"/>
      <c r="DU24" s="664"/>
      <c r="DV24" s="689"/>
      <c r="DW24" s="690">
        <v>46.5</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2799680</v>
      </c>
      <c r="S25" s="609"/>
      <c r="T25" s="609"/>
      <c r="U25" s="609"/>
      <c r="V25" s="609"/>
      <c r="W25" s="609"/>
      <c r="X25" s="609"/>
      <c r="Y25" s="610"/>
      <c r="Z25" s="646">
        <v>38.200000000000003</v>
      </c>
      <c r="AA25" s="646"/>
      <c r="AB25" s="646"/>
      <c r="AC25" s="646"/>
      <c r="AD25" s="647">
        <v>2379748</v>
      </c>
      <c r="AE25" s="647"/>
      <c r="AF25" s="647"/>
      <c r="AG25" s="647"/>
      <c r="AH25" s="647"/>
      <c r="AI25" s="647"/>
      <c r="AJ25" s="647"/>
      <c r="AK25" s="647"/>
      <c r="AL25" s="611">
        <v>96</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766155</v>
      </c>
      <c r="CS25" s="621"/>
      <c r="CT25" s="621"/>
      <c r="CU25" s="621"/>
      <c r="CV25" s="621"/>
      <c r="CW25" s="621"/>
      <c r="CX25" s="621"/>
      <c r="CY25" s="622"/>
      <c r="CZ25" s="611">
        <v>11.3</v>
      </c>
      <c r="DA25" s="623"/>
      <c r="DB25" s="623"/>
      <c r="DC25" s="624"/>
      <c r="DD25" s="614">
        <v>746577</v>
      </c>
      <c r="DE25" s="621"/>
      <c r="DF25" s="621"/>
      <c r="DG25" s="621"/>
      <c r="DH25" s="621"/>
      <c r="DI25" s="621"/>
      <c r="DJ25" s="621"/>
      <c r="DK25" s="622"/>
      <c r="DL25" s="614">
        <v>635224</v>
      </c>
      <c r="DM25" s="621"/>
      <c r="DN25" s="621"/>
      <c r="DO25" s="621"/>
      <c r="DP25" s="621"/>
      <c r="DQ25" s="621"/>
      <c r="DR25" s="621"/>
      <c r="DS25" s="621"/>
      <c r="DT25" s="621"/>
      <c r="DU25" s="621"/>
      <c r="DV25" s="622"/>
      <c r="DW25" s="611">
        <v>25.6</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t="s">
        <v>122</v>
      </c>
      <c r="S26" s="609"/>
      <c r="T26" s="609"/>
      <c r="U26" s="609"/>
      <c r="V26" s="609"/>
      <c r="W26" s="609"/>
      <c r="X26" s="609"/>
      <c r="Y26" s="610"/>
      <c r="Z26" s="646" t="s">
        <v>122</v>
      </c>
      <c r="AA26" s="646"/>
      <c r="AB26" s="646"/>
      <c r="AC26" s="646"/>
      <c r="AD26" s="647" t="s">
        <v>122</v>
      </c>
      <c r="AE26" s="647"/>
      <c r="AF26" s="647"/>
      <c r="AG26" s="647"/>
      <c r="AH26" s="647"/>
      <c r="AI26" s="647"/>
      <c r="AJ26" s="647"/>
      <c r="AK26" s="647"/>
      <c r="AL26" s="611" t="s">
        <v>122</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436351</v>
      </c>
      <c r="CS26" s="609"/>
      <c r="CT26" s="609"/>
      <c r="CU26" s="609"/>
      <c r="CV26" s="609"/>
      <c r="CW26" s="609"/>
      <c r="CX26" s="609"/>
      <c r="CY26" s="610"/>
      <c r="CZ26" s="611">
        <v>6.5</v>
      </c>
      <c r="DA26" s="623"/>
      <c r="DB26" s="623"/>
      <c r="DC26" s="624"/>
      <c r="DD26" s="614">
        <v>423568</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12357</v>
      </c>
      <c r="S27" s="609"/>
      <c r="T27" s="609"/>
      <c r="U27" s="609"/>
      <c r="V27" s="609"/>
      <c r="W27" s="609"/>
      <c r="X27" s="609"/>
      <c r="Y27" s="610"/>
      <c r="Z27" s="646">
        <v>0.2</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245981</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407048</v>
      </c>
      <c r="CS27" s="621"/>
      <c r="CT27" s="621"/>
      <c r="CU27" s="621"/>
      <c r="CV27" s="621"/>
      <c r="CW27" s="621"/>
      <c r="CX27" s="621"/>
      <c r="CY27" s="622"/>
      <c r="CZ27" s="611">
        <v>6</v>
      </c>
      <c r="DA27" s="623"/>
      <c r="DB27" s="623"/>
      <c r="DC27" s="624"/>
      <c r="DD27" s="614">
        <v>137321</v>
      </c>
      <c r="DE27" s="621"/>
      <c r="DF27" s="621"/>
      <c r="DG27" s="621"/>
      <c r="DH27" s="621"/>
      <c r="DI27" s="621"/>
      <c r="DJ27" s="621"/>
      <c r="DK27" s="622"/>
      <c r="DL27" s="614">
        <v>102308</v>
      </c>
      <c r="DM27" s="621"/>
      <c r="DN27" s="621"/>
      <c r="DO27" s="621"/>
      <c r="DP27" s="621"/>
      <c r="DQ27" s="621"/>
      <c r="DR27" s="621"/>
      <c r="DS27" s="621"/>
      <c r="DT27" s="621"/>
      <c r="DU27" s="621"/>
      <c r="DV27" s="622"/>
      <c r="DW27" s="611">
        <v>4.0999999999999996</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48387</v>
      </c>
      <c r="S28" s="609"/>
      <c r="T28" s="609"/>
      <c r="U28" s="609"/>
      <c r="V28" s="609"/>
      <c r="W28" s="609"/>
      <c r="X28" s="609"/>
      <c r="Y28" s="610"/>
      <c r="Z28" s="646">
        <v>0.7</v>
      </c>
      <c r="AA28" s="646"/>
      <c r="AB28" s="646"/>
      <c r="AC28" s="646"/>
      <c r="AD28" s="647">
        <v>120</v>
      </c>
      <c r="AE28" s="647"/>
      <c r="AF28" s="647"/>
      <c r="AG28" s="647"/>
      <c r="AH28" s="647"/>
      <c r="AI28" s="647"/>
      <c r="AJ28" s="647"/>
      <c r="AK28" s="647"/>
      <c r="AL28" s="611">
        <v>0</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419020</v>
      </c>
      <c r="CS28" s="609"/>
      <c r="CT28" s="609"/>
      <c r="CU28" s="609"/>
      <c r="CV28" s="609"/>
      <c r="CW28" s="609"/>
      <c r="CX28" s="609"/>
      <c r="CY28" s="610"/>
      <c r="CZ28" s="611">
        <v>6.2</v>
      </c>
      <c r="DA28" s="623"/>
      <c r="DB28" s="623"/>
      <c r="DC28" s="624"/>
      <c r="DD28" s="614">
        <v>417322</v>
      </c>
      <c r="DE28" s="609"/>
      <c r="DF28" s="609"/>
      <c r="DG28" s="609"/>
      <c r="DH28" s="609"/>
      <c r="DI28" s="609"/>
      <c r="DJ28" s="609"/>
      <c r="DK28" s="610"/>
      <c r="DL28" s="614">
        <v>417322</v>
      </c>
      <c r="DM28" s="609"/>
      <c r="DN28" s="609"/>
      <c r="DO28" s="609"/>
      <c r="DP28" s="609"/>
      <c r="DQ28" s="609"/>
      <c r="DR28" s="609"/>
      <c r="DS28" s="609"/>
      <c r="DT28" s="609"/>
      <c r="DU28" s="609"/>
      <c r="DV28" s="610"/>
      <c r="DW28" s="611">
        <v>16.8</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2686</v>
      </c>
      <c r="S29" s="609"/>
      <c r="T29" s="609"/>
      <c r="U29" s="609"/>
      <c r="V29" s="609"/>
      <c r="W29" s="609"/>
      <c r="X29" s="609"/>
      <c r="Y29" s="610"/>
      <c r="Z29" s="646">
        <v>0</v>
      </c>
      <c r="AA29" s="646"/>
      <c r="AB29" s="646"/>
      <c r="AC29" s="646"/>
      <c r="AD29" s="647">
        <v>8</v>
      </c>
      <c r="AE29" s="647"/>
      <c r="AF29" s="647"/>
      <c r="AG29" s="647"/>
      <c r="AH29" s="647"/>
      <c r="AI29" s="647"/>
      <c r="AJ29" s="647"/>
      <c r="AK29" s="647"/>
      <c r="AL29" s="611">
        <v>0</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419020</v>
      </c>
      <c r="CS29" s="621"/>
      <c r="CT29" s="621"/>
      <c r="CU29" s="621"/>
      <c r="CV29" s="621"/>
      <c r="CW29" s="621"/>
      <c r="CX29" s="621"/>
      <c r="CY29" s="622"/>
      <c r="CZ29" s="611">
        <v>6.2</v>
      </c>
      <c r="DA29" s="623"/>
      <c r="DB29" s="623"/>
      <c r="DC29" s="624"/>
      <c r="DD29" s="614">
        <v>417322</v>
      </c>
      <c r="DE29" s="621"/>
      <c r="DF29" s="621"/>
      <c r="DG29" s="621"/>
      <c r="DH29" s="621"/>
      <c r="DI29" s="621"/>
      <c r="DJ29" s="621"/>
      <c r="DK29" s="622"/>
      <c r="DL29" s="614">
        <v>417322</v>
      </c>
      <c r="DM29" s="621"/>
      <c r="DN29" s="621"/>
      <c r="DO29" s="621"/>
      <c r="DP29" s="621"/>
      <c r="DQ29" s="621"/>
      <c r="DR29" s="621"/>
      <c r="DS29" s="621"/>
      <c r="DT29" s="621"/>
      <c r="DU29" s="621"/>
      <c r="DV29" s="622"/>
      <c r="DW29" s="611">
        <v>16.8</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1399746</v>
      </c>
      <c r="S30" s="609"/>
      <c r="T30" s="609"/>
      <c r="U30" s="609"/>
      <c r="V30" s="609"/>
      <c r="W30" s="609"/>
      <c r="X30" s="609"/>
      <c r="Y30" s="610"/>
      <c r="Z30" s="646">
        <v>19.100000000000001</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394939</v>
      </c>
      <c r="CS30" s="609"/>
      <c r="CT30" s="609"/>
      <c r="CU30" s="609"/>
      <c r="CV30" s="609"/>
      <c r="CW30" s="609"/>
      <c r="CX30" s="609"/>
      <c r="CY30" s="610"/>
      <c r="CZ30" s="611">
        <v>5.8</v>
      </c>
      <c r="DA30" s="623"/>
      <c r="DB30" s="623"/>
      <c r="DC30" s="624"/>
      <c r="DD30" s="614">
        <v>393350</v>
      </c>
      <c r="DE30" s="609"/>
      <c r="DF30" s="609"/>
      <c r="DG30" s="609"/>
      <c r="DH30" s="609"/>
      <c r="DI30" s="609"/>
      <c r="DJ30" s="609"/>
      <c r="DK30" s="610"/>
      <c r="DL30" s="614">
        <v>393350</v>
      </c>
      <c r="DM30" s="609"/>
      <c r="DN30" s="609"/>
      <c r="DO30" s="609"/>
      <c r="DP30" s="609"/>
      <c r="DQ30" s="609"/>
      <c r="DR30" s="609"/>
      <c r="DS30" s="609"/>
      <c r="DT30" s="609"/>
      <c r="DU30" s="609"/>
      <c r="DV30" s="610"/>
      <c r="DW30" s="611">
        <v>15.9</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98.8</v>
      </c>
      <c r="BH31" s="671"/>
      <c r="BI31" s="671"/>
      <c r="BJ31" s="671"/>
      <c r="BK31" s="671"/>
      <c r="BL31" s="671"/>
      <c r="BM31" s="672">
        <v>96.8</v>
      </c>
      <c r="BN31" s="671"/>
      <c r="BO31" s="671"/>
      <c r="BP31" s="671"/>
      <c r="BQ31" s="673"/>
      <c r="BR31" s="670">
        <v>98.6</v>
      </c>
      <c r="BS31" s="671"/>
      <c r="BT31" s="671"/>
      <c r="BU31" s="671"/>
      <c r="BV31" s="671"/>
      <c r="BW31" s="671"/>
      <c r="BX31" s="672">
        <v>96.3</v>
      </c>
      <c r="BY31" s="671"/>
      <c r="BZ31" s="671"/>
      <c r="CA31" s="671"/>
      <c r="CB31" s="673"/>
      <c r="CD31" s="629"/>
      <c r="CE31" s="630"/>
      <c r="CF31" s="605" t="s">
        <v>300</v>
      </c>
      <c r="CG31" s="606"/>
      <c r="CH31" s="606"/>
      <c r="CI31" s="606"/>
      <c r="CJ31" s="606"/>
      <c r="CK31" s="606"/>
      <c r="CL31" s="606"/>
      <c r="CM31" s="606"/>
      <c r="CN31" s="606"/>
      <c r="CO31" s="606"/>
      <c r="CP31" s="606"/>
      <c r="CQ31" s="607"/>
      <c r="CR31" s="608">
        <v>24081</v>
      </c>
      <c r="CS31" s="621"/>
      <c r="CT31" s="621"/>
      <c r="CU31" s="621"/>
      <c r="CV31" s="621"/>
      <c r="CW31" s="621"/>
      <c r="CX31" s="621"/>
      <c r="CY31" s="622"/>
      <c r="CZ31" s="611">
        <v>0.4</v>
      </c>
      <c r="DA31" s="623"/>
      <c r="DB31" s="623"/>
      <c r="DC31" s="624"/>
      <c r="DD31" s="614">
        <v>23972</v>
      </c>
      <c r="DE31" s="621"/>
      <c r="DF31" s="621"/>
      <c r="DG31" s="621"/>
      <c r="DH31" s="621"/>
      <c r="DI31" s="621"/>
      <c r="DJ31" s="621"/>
      <c r="DK31" s="622"/>
      <c r="DL31" s="614">
        <v>23972</v>
      </c>
      <c r="DM31" s="621"/>
      <c r="DN31" s="621"/>
      <c r="DO31" s="621"/>
      <c r="DP31" s="621"/>
      <c r="DQ31" s="621"/>
      <c r="DR31" s="621"/>
      <c r="DS31" s="621"/>
      <c r="DT31" s="621"/>
      <c r="DU31" s="621"/>
      <c r="DV31" s="622"/>
      <c r="DW31" s="611">
        <v>1</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696598</v>
      </c>
      <c r="S32" s="609"/>
      <c r="T32" s="609"/>
      <c r="U32" s="609"/>
      <c r="V32" s="609"/>
      <c r="W32" s="609"/>
      <c r="X32" s="609"/>
      <c r="Y32" s="610"/>
      <c r="Z32" s="646">
        <v>9.5</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99.3</v>
      </c>
      <c r="BH32" s="621"/>
      <c r="BI32" s="621"/>
      <c r="BJ32" s="621"/>
      <c r="BK32" s="621"/>
      <c r="BL32" s="621"/>
      <c r="BM32" s="612">
        <v>96.5</v>
      </c>
      <c r="BN32" s="621"/>
      <c r="BO32" s="621"/>
      <c r="BP32" s="621"/>
      <c r="BQ32" s="644"/>
      <c r="BR32" s="674">
        <v>99.4</v>
      </c>
      <c r="BS32" s="621"/>
      <c r="BT32" s="621"/>
      <c r="BU32" s="621"/>
      <c r="BV32" s="621"/>
      <c r="BW32" s="621"/>
      <c r="BX32" s="612">
        <v>96.7</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135074</v>
      </c>
      <c r="S33" s="609"/>
      <c r="T33" s="609"/>
      <c r="U33" s="609"/>
      <c r="V33" s="609"/>
      <c r="W33" s="609"/>
      <c r="X33" s="609"/>
      <c r="Y33" s="610"/>
      <c r="Z33" s="646">
        <v>1.8</v>
      </c>
      <c r="AA33" s="646"/>
      <c r="AB33" s="646"/>
      <c r="AC33" s="646"/>
      <c r="AD33" s="647">
        <v>96903</v>
      </c>
      <c r="AE33" s="647"/>
      <c r="AF33" s="647"/>
      <c r="AG33" s="647"/>
      <c r="AH33" s="647"/>
      <c r="AI33" s="647"/>
      <c r="AJ33" s="647"/>
      <c r="AK33" s="647"/>
      <c r="AL33" s="611">
        <v>3.9</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98.3</v>
      </c>
      <c r="BH33" s="593"/>
      <c r="BI33" s="593"/>
      <c r="BJ33" s="593"/>
      <c r="BK33" s="593"/>
      <c r="BL33" s="593"/>
      <c r="BM33" s="639">
        <v>96.3</v>
      </c>
      <c r="BN33" s="593"/>
      <c r="BO33" s="593"/>
      <c r="BP33" s="593"/>
      <c r="BQ33" s="656"/>
      <c r="BR33" s="669">
        <v>97.8</v>
      </c>
      <c r="BS33" s="593"/>
      <c r="BT33" s="593"/>
      <c r="BU33" s="593"/>
      <c r="BV33" s="593"/>
      <c r="BW33" s="593"/>
      <c r="BX33" s="639">
        <v>95.4</v>
      </c>
      <c r="BY33" s="593"/>
      <c r="BZ33" s="593"/>
      <c r="CA33" s="593"/>
      <c r="CB33" s="656"/>
      <c r="CD33" s="605" t="s">
        <v>307</v>
      </c>
      <c r="CE33" s="606"/>
      <c r="CF33" s="606"/>
      <c r="CG33" s="606"/>
      <c r="CH33" s="606"/>
      <c r="CI33" s="606"/>
      <c r="CJ33" s="606"/>
      <c r="CK33" s="606"/>
      <c r="CL33" s="606"/>
      <c r="CM33" s="606"/>
      <c r="CN33" s="606"/>
      <c r="CO33" s="606"/>
      <c r="CP33" s="606"/>
      <c r="CQ33" s="607"/>
      <c r="CR33" s="608">
        <v>2291498</v>
      </c>
      <c r="CS33" s="621"/>
      <c r="CT33" s="621"/>
      <c r="CU33" s="621"/>
      <c r="CV33" s="621"/>
      <c r="CW33" s="621"/>
      <c r="CX33" s="621"/>
      <c r="CY33" s="622"/>
      <c r="CZ33" s="611">
        <v>33.9</v>
      </c>
      <c r="DA33" s="623"/>
      <c r="DB33" s="623"/>
      <c r="DC33" s="624"/>
      <c r="DD33" s="614">
        <v>1782509</v>
      </c>
      <c r="DE33" s="621"/>
      <c r="DF33" s="621"/>
      <c r="DG33" s="621"/>
      <c r="DH33" s="621"/>
      <c r="DI33" s="621"/>
      <c r="DJ33" s="621"/>
      <c r="DK33" s="622"/>
      <c r="DL33" s="614">
        <v>878651</v>
      </c>
      <c r="DM33" s="621"/>
      <c r="DN33" s="621"/>
      <c r="DO33" s="621"/>
      <c r="DP33" s="621"/>
      <c r="DQ33" s="621"/>
      <c r="DR33" s="621"/>
      <c r="DS33" s="621"/>
      <c r="DT33" s="621"/>
      <c r="DU33" s="621"/>
      <c r="DV33" s="622"/>
      <c r="DW33" s="611">
        <v>35.4</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45958</v>
      </c>
      <c r="S34" s="609"/>
      <c r="T34" s="609"/>
      <c r="U34" s="609"/>
      <c r="V34" s="609"/>
      <c r="W34" s="609"/>
      <c r="X34" s="609"/>
      <c r="Y34" s="610"/>
      <c r="Z34" s="646">
        <v>0.6</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732954</v>
      </c>
      <c r="CS34" s="609"/>
      <c r="CT34" s="609"/>
      <c r="CU34" s="609"/>
      <c r="CV34" s="609"/>
      <c r="CW34" s="609"/>
      <c r="CX34" s="609"/>
      <c r="CY34" s="610"/>
      <c r="CZ34" s="611">
        <v>10.8</v>
      </c>
      <c r="DA34" s="623"/>
      <c r="DB34" s="623"/>
      <c r="DC34" s="624"/>
      <c r="DD34" s="614">
        <v>513759</v>
      </c>
      <c r="DE34" s="609"/>
      <c r="DF34" s="609"/>
      <c r="DG34" s="609"/>
      <c r="DH34" s="609"/>
      <c r="DI34" s="609"/>
      <c r="DJ34" s="609"/>
      <c r="DK34" s="610"/>
      <c r="DL34" s="614">
        <v>360067</v>
      </c>
      <c r="DM34" s="609"/>
      <c r="DN34" s="609"/>
      <c r="DO34" s="609"/>
      <c r="DP34" s="609"/>
      <c r="DQ34" s="609"/>
      <c r="DR34" s="609"/>
      <c r="DS34" s="609"/>
      <c r="DT34" s="609"/>
      <c r="DU34" s="609"/>
      <c r="DV34" s="610"/>
      <c r="DW34" s="611">
        <v>14.5</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375050</v>
      </c>
      <c r="S35" s="609"/>
      <c r="T35" s="609"/>
      <c r="U35" s="609"/>
      <c r="V35" s="609"/>
      <c r="W35" s="609"/>
      <c r="X35" s="609"/>
      <c r="Y35" s="610"/>
      <c r="Z35" s="646">
        <v>5.0999999999999996</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24203</v>
      </c>
      <c r="CS35" s="621"/>
      <c r="CT35" s="621"/>
      <c r="CU35" s="621"/>
      <c r="CV35" s="621"/>
      <c r="CW35" s="621"/>
      <c r="CX35" s="621"/>
      <c r="CY35" s="622"/>
      <c r="CZ35" s="611">
        <v>0.4</v>
      </c>
      <c r="DA35" s="623"/>
      <c r="DB35" s="623"/>
      <c r="DC35" s="624"/>
      <c r="DD35" s="614">
        <v>24203</v>
      </c>
      <c r="DE35" s="621"/>
      <c r="DF35" s="621"/>
      <c r="DG35" s="621"/>
      <c r="DH35" s="621"/>
      <c r="DI35" s="621"/>
      <c r="DJ35" s="621"/>
      <c r="DK35" s="622"/>
      <c r="DL35" s="614">
        <v>24203</v>
      </c>
      <c r="DM35" s="621"/>
      <c r="DN35" s="621"/>
      <c r="DO35" s="621"/>
      <c r="DP35" s="621"/>
      <c r="DQ35" s="621"/>
      <c r="DR35" s="621"/>
      <c r="DS35" s="621"/>
      <c r="DT35" s="621"/>
      <c r="DU35" s="621"/>
      <c r="DV35" s="622"/>
      <c r="DW35" s="611">
        <v>1</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1375750</v>
      </c>
      <c r="S36" s="609"/>
      <c r="T36" s="609"/>
      <c r="U36" s="609"/>
      <c r="V36" s="609"/>
      <c r="W36" s="609"/>
      <c r="X36" s="609"/>
      <c r="Y36" s="610"/>
      <c r="Z36" s="646">
        <v>18.7</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353987</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71874</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442184</v>
      </c>
      <c r="CS36" s="609"/>
      <c r="CT36" s="609"/>
      <c r="CU36" s="609"/>
      <c r="CV36" s="609"/>
      <c r="CW36" s="609"/>
      <c r="CX36" s="609"/>
      <c r="CY36" s="610"/>
      <c r="CZ36" s="611">
        <v>6.5</v>
      </c>
      <c r="DA36" s="623"/>
      <c r="DB36" s="623"/>
      <c r="DC36" s="624"/>
      <c r="DD36" s="614">
        <v>323441</v>
      </c>
      <c r="DE36" s="609"/>
      <c r="DF36" s="609"/>
      <c r="DG36" s="609"/>
      <c r="DH36" s="609"/>
      <c r="DI36" s="609"/>
      <c r="DJ36" s="609"/>
      <c r="DK36" s="610"/>
      <c r="DL36" s="614">
        <v>269271</v>
      </c>
      <c r="DM36" s="609"/>
      <c r="DN36" s="609"/>
      <c r="DO36" s="609"/>
      <c r="DP36" s="609"/>
      <c r="DQ36" s="609"/>
      <c r="DR36" s="609"/>
      <c r="DS36" s="609"/>
      <c r="DT36" s="609"/>
      <c r="DU36" s="609"/>
      <c r="DV36" s="610"/>
      <c r="DW36" s="611">
        <v>10.9</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33934</v>
      </c>
      <c r="S37" s="609"/>
      <c r="T37" s="609"/>
      <c r="U37" s="609"/>
      <c r="V37" s="609"/>
      <c r="W37" s="609"/>
      <c r="X37" s="609"/>
      <c r="Y37" s="610"/>
      <c r="Z37" s="646">
        <v>0.5</v>
      </c>
      <c r="AA37" s="646"/>
      <c r="AB37" s="646"/>
      <c r="AC37" s="646"/>
      <c r="AD37" s="647">
        <v>846</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78645</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61999</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159521</v>
      </c>
      <c r="CS37" s="621"/>
      <c r="CT37" s="621"/>
      <c r="CU37" s="621"/>
      <c r="CV37" s="621"/>
      <c r="CW37" s="621"/>
      <c r="CX37" s="621"/>
      <c r="CY37" s="622"/>
      <c r="CZ37" s="611">
        <v>2.4</v>
      </c>
      <c r="DA37" s="623"/>
      <c r="DB37" s="623"/>
      <c r="DC37" s="624"/>
      <c r="DD37" s="614">
        <v>159521</v>
      </c>
      <c r="DE37" s="621"/>
      <c r="DF37" s="621"/>
      <c r="DG37" s="621"/>
      <c r="DH37" s="621"/>
      <c r="DI37" s="621"/>
      <c r="DJ37" s="621"/>
      <c r="DK37" s="622"/>
      <c r="DL37" s="614">
        <v>151689</v>
      </c>
      <c r="DM37" s="621"/>
      <c r="DN37" s="621"/>
      <c r="DO37" s="621"/>
      <c r="DP37" s="621"/>
      <c r="DQ37" s="621"/>
      <c r="DR37" s="621"/>
      <c r="DS37" s="621"/>
      <c r="DT37" s="621"/>
      <c r="DU37" s="621"/>
      <c r="DV37" s="622"/>
      <c r="DW37" s="611">
        <v>6.1</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413246</v>
      </c>
      <c r="S38" s="609"/>
      <c r="T38" s="609"/>
      <c r="U38" s="609"/>
      <c r="V38" s="609"/>
      <c r="W38" s="609"/>
      <c r="X38" s="609"/>
      <c r="Y38" s="610"/>
      <c r="Z38" s="646">
        <v>5.6</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t="s">
        <v>122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451</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353987</v>
      </c>
      <c r="CS38" s="609"/>
      <c r="CT38" s="609"/>
      <c r="CU38" s="609"/>
      <c r="CV38" s="609"/>
      <c r="CW38" s="609"/>
      <c r="CX38" s="609"/>
      <c r="CY38" s="610"/>
      <c r="CZ38" s="611">
        <v>5.2</v>
      </c>
      <c r="DA38" s="623"/>
      <c r="DB38" s="623"/>
      <c r="DC38" s="624"/>
      <c r="DD38" s="614">
        <v>284852</v>
      </c>
      <c r="DE38" s="609"/>
      <c r="DF38" s="609"/>
      <c r="DG38" s="609"/>
      <c r="DH38" s="609"/>
      <c r="DI38" s="609"/>
      <c r="DJ38" s="609"/>
      <c r="DK38" s="610"/>
      <c r="DL38" s="614">
        <v>225110</v>
      </c>
      <c r="DM38" s="609"/>
      <c r="DN38" s="609"/>
      <c r="DO38" s="609"/>
      <c r="DP38" s="609"/>
      <c r="DQ38" s="609"/>
      <c r="DR38" s="609"/>
      <c r="DS38" s="609"/>
      <c r="DT38" s="609"/>
      <c r="DU38" s="609"/>
      <c r="DV38" s="610"/>
      <c r="DW38" s="611">
        <v>9.1</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648</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728427</v>
      </c>
      <c r="CS39" s="621"/>
      <c r="CT39" s="621"/>
      <c r="CU39" s="621"/>
      <c r="CV39" s="621"/>
      <c r="CW39" s="621"/>
      <c r="CX39" s="621"/>
      <c r="CY39" s="622"/>
      <c r="CZ39" s="611">
        <v>10.8</v>
      </c>
      <c r="DA39" s="623"/>
      <c r="DB39" s="623"/>
      <c r="DC39" s="624"/>
      <c r="DD39" s="614">
        <v>636254</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4046</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86</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9743</v>
      </c>
      <c r="CS40" s="609"/>
      <c r="CT40" s="609"/>
      <c r="CU40" s="609"/>
      <c r="CV40" s="609"/>
      <c r="CW40" s="609"/>
      <c r="CX40" s="609"/>
      <c r="CY40" s="610"/>
      <c r="CZ40" s="611">
        <v>0.1</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7338466</v>
      </c>
      <c r="S41" s="633"/>
      <c r="T41" s="633"/>
      <c r="U41" s="633"/>
      <c r="V41" s="633"/>
      <c r="W41" s="633"/>
      <c r="X41" s="633"/>
      <c r="Y41" s="636"/>
      <c r="Z41" s="637">
        <v>100</v>
      </c>
      <c r="AA41" s="637"/>
      <c r="AB41" s="637"/>
      <c r="AC41" s="637"/>
      <c r="AD41" s="638">
        <v>2477625</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53690</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v>3</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221652</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558</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2872706</v>
      </c>
      <c r="CS42" s="621"/>
      <c r="CT42" s="621"/>
      <c r="CU42" s="621"/>
      <c r="CV42" s="621"/>
      <c r="CW42" s="621"/>
      <c r="CX42" s="621"/>
      <c r="CY42" s="622"/>
      <c r="CZ42" s="611">
        <v>42.5</v>
      </c>
      <c r="DA42" s="623"/>
      <c r="DB42" s="623"/>
      <c r="DC42" s="624"/>
      <c r="DD42" s="614">
        <v>373073</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43425</v>
      </c>
      <c r="CS43" s="621"/>
      <c r="CT43" s="621"/>
      <c r="CU43" s="621"/>
      <c r="CV43" s="621"/>
      <c r="CW43" s="621"/>
      <c r="CX43" s="621"/>
      <c r="CY43" s="622"/>
      <c r="CZ43" s="611">
        <v>0.6</v>
      </c>
      <c r="DA43" s="623"/>
      <c r="DB43" s="623"/>
      <c r="DC43" s="624"/>
      <c r="DD43" s="614">
        <v>43425</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1763784</v>
      </c>
      <c r="CS44" s="609"/>
      <c r="CT44" s="609"/>
      <c r="CU44" s="609"/>
      <c r="CV44" s="609"/>
      <c r="CW44" s="609"/>
      <c r="CX44" s="609"/>
      <c r="CY44" s="610"/>
      <c r="CZ44" s="611">
        <v>26.1</v>
      </c>
      <c r="DA44" s="612"/>
      <c r="DB44" s="612"/>
      <c r="DC44" s="613"/>
      <c r="DD44" s="614">
        <v>225427</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957218</v>
      </c>
      <c r="CS45" s="621"/>
      <c r="CT45" s="621"/>
      <c r="CU45" s="621"/>
      <c r="CV45" s="621"/>
      <c r="CW45" s="621"/>
      <c r="CX45" s="621"/>
      <c r="CY45" s="622"/>
      <c r="CZ45" s="611">
        <v>14.2</v>
      </c>
      <c r="DA45" s="623"/>
      <c r="DB45" s="623"/>
      <c r="DC45" s="624"/>
      <c r="DD45" s="614">
        <v>43032</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303663</v>
      </c>
      <c r="CS46" s="609"/>
      <c r="CT46" s="609"/>
      <c r="CU46" s="609"/>
      <c r="CV46" s="609"/>
      <c r="CW46" s="609"/>
      <c r="CX46" s="609"/>
      <c r="CY46" s="610"/>
      <c r="CZ46" s="611">
        <v>4.5</v>
      </c>
      <c r="DA46" s="612"/>
      <c r="DB46" s="612"/>
      <c r="DC46" s="613"/>
      <c r="DD46" s="614">
        <v>145468</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1108922</v>
      </c>
      <c r="CS47" s="621"/>
      <c r="CT47" s="621"/>
      <c r="CU47" s="621"/>
      <c r="CV47" s="621"/>
      <c r="CW47" s="621"/>
      <c r="CX47" s="621"/>
      <c r="CY47" s="622"/>
      <c r="CZ47" s="611">
        <v>16.399999999999999</v>
      </c>
      <c r="DA47" s="623"/>
      <c r="DB47" s="623"/>
      <c r="DC47" s="624"/>
      <c r="DD47" s="614">
        <v>147646</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6756427</v>
      </c>
      <c r="CS49" s="593"/>
      <c r="CT49" s="593"/>
      <c r="CU49" s="593"/>
      <c r="CV49" s="593"/>
      <c r="CW49" s="593"/>
      <c r="CX49" s="593"/>
      <c r="CY49" s="594"/>
      <c r="CZ49" s="595">
        <v>100</v>
      </c>
      <c r="DA49" s="596"/>
      <c r="DB49" s="596"/>
      <c r="DC49" s="597"/>
      <c r="DD49" s="598">
        <v>3456802</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AvSb4l7Y+YBMbjE5vmIqWbzTOqtIyHRBahyL49XVsNOltCfDnW0WtJuGRBWTyoc2yS5cmxv7W+p2bUIiGFNP/A==" saltValue="Dy3OitKVy8JlF6wN0e917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25" zoomScaleNormal="25" zoomScaleSheetLayoutView="70" workbookViewId="0">
      <selection activeCell="AU88" sqref="AU88:AY88"/>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7338</v>
      </c>
      <c r="R7" s="1090"/>
      <c r="S7" s="1090"/>
      <c r="T7" s="1090"/>
      <c r="U7" s="1090"/>
      <c r="V7" s="1090">
        <v>6756</v>
      </c>
      <c r="W7" s="1090"/>
      <c r="X7" s="1090"/>
      <c r="Y7" s="1090"/>
      <c r="Z7" s="1090"/>
      <c r="AA7" s="1090">
        <v>582</v>
      </c>
      <c r="AB7" s="1090"/>
      <c r="AC7" s="1090"/>
      <c r="AD7" s="1090"/>
      <c r="AE7" s="1091"/>
      <c r="AF7" s="1092">
        <v>278</v>
      </c>
      <c r="AG7" s="1093"/>
      <c r="AH7" s="1093"/>
      <c r="AI7" s="1093"/>
      <c r="AJ7" s="1094"/>
      <c r="AK7" s="1095">
        <v>363</v>
      </c>
      <c r="AL7" s="1096"/>
      <c r="AM7" s="1096"/>
      <c r="AN7" s="1096"/>
      <c r="AO7" s="1096"/>
      <c r="AP7" s="1096">
        <v>6041</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543</v>
      </c>
      <c r="BT7" s="1087"/>
      <c r="BU7" s="1087"/>
      <c r="BV7" s="1087"/>
      <c r="BW7" s="1087"/>
      <c r="BX7" s="1087"/>
      <c r="BY7" s="1087"/>
      <c r="BZ7" s="1087"/>
      <c r="CA7" s="1087"/>
      <c r="CB7" s="1087"/>
      <c r="CC7" s="1087"/>
      <c r="CD7" s="1087"/>
      <c r="CE7" s="1087"/>
      <c r="CF7" s="1087"/>
      <c r="CG7" s="1099"/>
      <c r="CH7" s="1083" t="s">
        <v>555</v>
      </c>
      <c r="CI7" s="1084"/>
      <c r="CJ7" s="1084"/>
      <c r="CK7" s="1084"/>
      <c r="CL7" s="1085"/>
      <c r="CM7" s="1083">
        <v>110</v>
      </c>
      <c r="CN7" s="1084"/>
      <c r="CO7" s="1084"/>
      <c r="CP7" s="1084"/>
      <c r="CQ7" s="1085"/>
      <c r="CR7" s="1083">
        <v>1</v>
      </c>
      <c r="CS7" s="1084"/>
      <c r="CT7" s="1084"/>
      <c r="CU7" s="1084"/>
      <c r="CV7" s="1085"/>
      <c r="CW7" s="1083">
        <v>5</v>
      </c>
      <c r="CX7" s="1084"/>
      <c r="CY7" s="1084"/>
      <c r="CZ7" s="1084"/>
      <c r="DA7" s="1085"/>
      <c r="DB7" s="1083" t="s">
        <v>554</v>
      </c>
      <c r="DC7" s="1084"/>
      <c r="DD7" s="1084"/>
      <c r="DE7" s="1084"/>
      <c r="DF7" s="1085"/>
      <c r="DG7" s="1083" t="s">
        <v>554</v>
      </c>
      <c r="DH7" s="1084"/>
      <c r="DI7" s="1084"/>
      <c r="DJ7" s="1084"/>
      <c r="DK7" s="1085"/>
      <c r="DL7" s="1083" t="s">
        <v>554</v>
      </c>
      <c r="DM7" s="1084"/>
      <c r="DN7" s="1084"/>
      <c r="DO7" s="1084"/>
      <c r="DP7" s="1085"/>
      <c r="DQ7" s="1083" t="s">
        <v>554</v>
      </c>
      <c r="DR7" s="1084"/>
      <c r="DS7" s="1084"/>
      <c r="DT7" s="1084"/>
      <c r="DU7" s="1085"/>
      <c r="DV7" s="1086"/>
      <c r="DW7" s="1087"/>
      <c r="DX7" s="1087"/>
      <c r="DY7" s="1087"/>
      <c r="DZ7" s="1088"/>
      <c r="EA7" s="216"/>
    </row>
    <row r="8" spans="1:131" s="217" customFormat="1" ht="26.25" customHeight="1" x14ac:dyDescent="0.2">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376</v>
      </c>
      <c r="B23" s="924" t="s">
        <v>377</v>
      </c>
      <c r="C23" s="925"/>
      <c r="D23" s="925"/>
      <c r="E23" s="925"/>
      <c r="F23" s="925"/>
      <c r="G23" s="925"/>
      <c r="H23" s="925"/>
      <c r="I23" s="925"/>
      <c r="J23" s="925"/>
      <c r="K23" s="925"/>
      <c r="L23" s="925"/>
      <c r="M23" s="925"/>
      <c r="N23" s="925"/>
      <c r="O23" s="925"/>
      <c r="P23" s="935"/>
      <c r="Q23" s="1054">
        <v>7338</v>
      </c>
      <c r="R23" s="1048"/>
      <c r="S23" s="1048"/>
      <c r="T23" s="1048"/>
      <c r="U23" s="1048"/>
      <c r="V23" s="1048">
        <v>6756</v>
      </c>
      <c r="W23" s="1048"/>
      <c r="X23" s="1048"/>
      <c r="Y23" s="1048"/>
      <c r="Z23" s="1048"/>
      <c r="AA23" s="1048">
        <v>582</v>
      </c>
      <c r="AB23" s="1048"/>
      <c r="AC23" s="1048"/>
      <c r="AD23" s="1048"/>
      <c r="AE23" s="1055"/>
      <c r="AF23" s="1056">
        <v>278</v>
      </c>
      <c r="AG23" s="1048"/>
      <c r="AH23" s="1048"/>
      <c r="AI23" s="1048"/>
      <c r="AJ23" s="1057"/>
      <c r="AK23" s="1058"/>
      <c r="AL23" s="1059"/>
      <c r="AM23" s="1059"/>
      <c r="AN23" s="1059"/>
      <c r="AO23" s="1059"/>
      <c r="AP23" s="1048">
        <v>6041</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388</v>
      </c>
      <c r="C28" s="1035"/>
      <c r="D28" s="1035"/>
      <c r="E28" s="1035"/>
      <c r="F28" s="1035"/>
      <c r="G28" s="1035"/>
      <c r="H28" s="1035"/>
      <c r="I28" s="1035"/>
      <c r="J28" s="1035"/>
      <c r="K28" s="1035"/>
      <c r="L28" s="1035"/>
      <c r="M28" s="1035"/>
      <c r="N28" s="1035"/>
      <c r="O28" s="1035"/>
      <c r="P28" s="1036"/>
      <c r="Q28" s="1037">
        <v>546</v>
      </c>
      <c r="R28" s="1038"/>
      <c r="S28" s="1038"/>
      <c r="T28" s="1038"/>
      <c r="U28" s="1038"/>
      <c r="V28" s="1038">
        <v>474</v>
      </c>
      <c r="W28" s="1038"/>
      <c r="X28" s="1038"/>
      <c r="Y28" s="1038"/>
      <c r="Z28" s="1038"/>
      <c r="AA28" s="1038">
        <v>72</v>
      </c>
      <c r="AB28" s="1038"/>
      <c r="AC28" s="1038"/>
      <c r="AD28" s="1038"/>
      <c r="AE28" s="1039"/>
      <c r="AF28" s="1040">
        <v>72</v>
      </c>
      <c r="AG28" s="1038"/>
      <c r="AH28" s="1038"/>
      <c r="AI28" s="1038"/>
      <c r="AJ28" s="1041"/>
      <c r="AK28" s="1029">
        <v>46</v>
      </c>
      <c r="AL28" s="1030"/>
      <c r="AM28" s="1030"/>
      <c r="AN28" s="1030"/>
      <c r="AO28" s="1030"/>
      <c r="AP28" s="1030" t="s">
        <v>554</v>
      </c>
      <c r="AQ28" s="1030"/>
      <c r="AR28" s="1030"/>
      <c r="AS28" s="1030"/>
      <c r="AT28" s="1030"/>
      <c r="AU28" s="1030" t="s">
        <v>554</v>
      </c>
      <c r="AV28" s="1030"/>
      <c r="AW28" s="1030"/>
      <c r="AX28" s="1030"/>
      <c r="AY28" s="1030"/>
      <c r="AZ28" s="1031" t="s">
        <v>554</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389</v>
      </c>
      <c r="C29" s="1018"/>
      <c r="D29" s="1018"/>
      <c r="E29" s="1018"/>
      <c r="F29" s="1018"/>
      <c r="G29" s="1018"/>
      <c r="H29" s="1018"/>
      <c r="I29" s="1018"/>
      <c r="J29" s="1018"/>
      <c r="K29" s="1018"/>
      <c r="L29" s="1018"/>
      <c r="M29" s="1018"/>
      <c r="N29" s="1018"/>
      <c r="O29" s="1018"/>
      <c r="P29" s="1019"/>
      <c r="Q29" s="1025">
        <v>789</v>
      </c>
      <c r="R29" s="1026"/>
      <c r="S29" s="1026"/>
      <c r="T29" s="1026"/>
      <c r="U29" s="1026"/>
      <c r="V29" s="1026">
        <v>662</v>
      </c>
      <c r="W29" s="1026"/>
      <c r="X29" s="1026"/>
      <c r="Y29" s="1026"/>
      <c r="Z29" s="1026"/>
      <c r="AA29" s="1026">
        <v>127</v>
      </c>
      <c r="AB29" s="1026"/>
      <c r="AC29" s="1026"/>
      <c r="AD29" s="1026"/>
      <c r="AE29" s="1027"/>
      <c r="AF29" s="1022">
        <v>127</v>
      </c>
      <c r="AG29" s="1023"/>
      <c r="AH29" s="1023"/>
      <c r="AI29" s="1023"/>
      <c r="AJ29" s="1024"/>
      <c r="AK29" s="967">
        <v>113</v>
      </c>
      <c r="AL29" s="958"/>
      <c r="AM29" s="958"/>
      <c r="AN29" s="958"/>
      <c r="AO29" s="958"/>
      <c r="AP29" s="958" t="s">
        <v>554</v>
      </c>
      <c r="AQ29" s="958"/>
      <c r="AR29" s="958"/>
      <c r="AS29" s="958"/>
      <c r="AT29" s="958"/>
      <c r="AU29" s="958" t="s">
        <v>554</v>
      </c>
      <c r="AV29" s="958"/>
      <c r="AW29" s="958"/>
      <c r="AX29" s="958"/>
      <c r="AY29" s="958"/>
      <c r="AZ29" s="1028" t="s">
        <v>554</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390</v>
      </c>
      <c r="C30" s="1018"/>
      <c r="D30" s="1018"/>
      <c r="E30" s="1018"/>
      <c r="F30" s="1018"/>
      <c r="G30" s="1018"/>
      <c r="H30" s="1018"/>
      <c r="I30" s="1018"/>
      <c r="J30" s="1018"/>
      <c r="K30" s="1018"/>
      <c r="L30" s="1018"/>
      <c r="M30" s="1018"/>
      <c r="N30" s="1018"/>
      <c r="O30" s="1018"/>
      <c r="P30" s="1019"/>
      <c r="Q30" s="1025">
        <v>56</v>
      </c>
      <c r="R30" s="1026"/>
      <c r="S30" s="1026"/>
      <c r="T30" s="1026"/>
      <c r="U30" s="1026"/>
      <c r="V30" s="1026">
        <v>56</v>
      </c>
      <c r="W30" s="1026"/>
      <c r="X30" s="1026"/>
      <c r="Y30" s="1026"/>
      <c r="Z30" s="1026"/>
      <c r="AA30" s="1026">
        <v>0</v>
      </c>
      <c r="AB30" s="1026"/>
      <c r="AC30" s="1026"/>
      <c r="AD30" s="1026"/>
      <c r="AE30" s="1027"/>
      <c r="AF30" s="1022">
        <v>0</v>
      </c>
      <c r="AG30" s="1023"/>
      <c r="AH30" s="1023"/>
      <c r="AI30" s="1023"/>
      <c r="AJ30" s="1024"/>
      <c r="AK30" s="967">
        <v>23</v>
      </c>
      <c r="AL30" s="958"/>
      <c r="AM30" s="958"/>
      <c r="AN30" s="958"/>
      <c r="AO30" s="958"/>
      <c r="AP30" s="958" t="s">
        <v>554</v>
      </c>
      <c r="AQ30" s="958"/>
      <c r="AR30" s="958"/>
      <c r="AS30" s="958"/>
      <c r="AT30" s="958"/>
      <c r="AU30" s="958" t="s">
        <v>554</v>
      </c>
      <c r="AV30" s="958"/>
      <c r="AW30" s="958"/>
      <c r="AX30" s="958"/>
      <c r="AY30" s="958"/>
      <c r="AZ30" s="1028" t="s">
        <v>554</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391</v>
      </c>
      <c r="C31" s="1018"/>
      <c r="D31" s="1018"/>
      <c r="E31" s="1018"/>
      <c r="F31" s="1018"/>
      <c r="G31" s="1018"/>
      <c r="H31" s="1018"/>
      <c r="I31" s="1018"/>
      <c r="J31" s="1018"/>
      <c r="K31" s="1018"/>
      <c r="L31" s="1018"/>
      <c r="M31" s="1018"/>
      <c r="N31" s="1018"/>
      <c r="O31" s="1018"/>
      <c r="P31" s="1019"/>
      <c r="Q31" s="1025">
        <v>204</v>
      </c>
      <c r="R31" s="1026"/>
      <c r="S31" s="1026"/>
      <c r="T31" s="1026"/>
      <c r="U31" s="1026"/>
      <c r="V31" s="1026">
        <v>160</v>
      </c>
      <c r="W31" s="1026"/>
      <c r="X31" s="1026"/>
      <c r="Y31" s="1026"/>
      <c r="Z31" s="1026"/>
      <c r="AA31" s="1026">
        <v>44</v>
      </c>
      <c r="AB31" s="1026"/>
      <c r="AC31" s="1026"/>
      <c r="AD31" s="1026"/>
      <c r="AE31" s="1027"/>
      <c r="AF31" s="1022">
        <v>44</v>
      </c>
      <c r="AG31" s="1023"/>
      <c r="AH31" s="1023"/>
      <c r="AI31" s="1023"/>
      <c r="AJ31" s="1024"/>
      <c r="AK31" s="967">
        <v>92</v>
      </c>
      <c r="AL31" s="958"/>
      <c r="AM31" s="958"/>
      <c r="AN31" s="958"/>
      <c r="AO31" s="958"/>
      <c r="AP31" s="958">
        <v>134</v>
      </c>
      <c r="AQ31" s="958"/>
      <c r="AR31" s="958"/>
      <c r="AS31" s="958"/>
      <c r="AT31" s="958"/>
      <c r="AU31" s="958">
        <v>118</v>
      </c>
      <c r="AV31" s="958"/>
      <c r="AW31" s="958"/>
      <c r="AX31" s="958"/>
      <c r="AY31" s="958"/>
      <c r="AZ31" s="1028" t="s">
        <v>554</v>
      </c>
      <c r="BA31" s="1028"/>
      <c r="BB31" s="1028"/>
      <c r="BC31" s="1028"/>
      <c r="BD31" s="1028"/>
      <c r="BE31" s="959" t="s">
        <v>392</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393</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376</v>
      </c>
      <c r="B63" s="924" t="s">
        <v>394</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243</v>
      </c>
      <c r="AG63" s="946"/>
      <c r="AH63" s="946"/>
      <c r="AI63" s="946"/>
      <c r="AJ63" s="1009"/>
      <c r="AK63" s="1010"/>
      <c r="AL63" s="950"/>
      <c r="AM63" s="950"/>
      <c r="AN63" s="950"/>
      <c r="AO63" s="950"/>
      <c r="AP63" s="946">
        <v>134</v>
      </c>
      <c r="AQ63" s="946"/>
      <c r="AR63" s="946"/>
      <c r="AS63" s="946"/>
      <c r="AT63" s="946"/>
      <c r="AU63" s="946">
        <v>118</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396</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397</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544</v>
      </c>
      <c r="C68" s="973"/>
      <c r="D68" s="973"/>
      <c r="E68" s="973"/>
      <c r="F68" s="973"/>
      <c r="G68" s="973"/>
      <c r="H68" s="973"/>
      <c r="I68" s="973"/>
      <c r="J68" s="973"/>
      <c r="K68" s="973"/>
      <c r="L68" s="973"/>
      <c r="M68" s="973"/>
      <c r="N68" s="973"/>
      <c r="O68" s="973"/>
      <c r="P68" s="974"/>
      <c r="Q68" s="975">
        <v>7064</v>
      </c>
      <c r="R68" s="969"/>
      <c r="S68" s="969"/>
      <c r="T68" s="969"/>
      <c r="U68" s="969"/>
      <c r="V68" s="969">
        <v>5999</v>
      </c>
      <c r="W68" s="969"/>
      <c r="X68" s="969"/>
      <c r="Y68" s="969"/>
      <c r="Z68" s="969"/>
      <c r="AA68" s="969">
        <v>1065</v>
      </c>
      <c r="AB68" s="969"/>
      <c r="AC68" s="969"/>
      <c r="AD68" s="969"/>
      <c r="AE68" s="969"/>
      <c r="AF68" s="969">
        <v>1065</v>
      </c>
      <c r="AG68" s="969"/>
      <c r="AH68" s="969"/>
      <c r="AI68" s="969"/>
      <c r="AJ68" s="969"/>
      <c r="AK68" s="969">
        <v>208</v>
      </c>
      <c r="AL68" s="969"/>
      <c r="AM68" s="969"/>
      <c r="AN68" s="969"/>
      <c r="AO68" s="969"/>
      <c r="AP68" s="969" t="s">
        <v>554</v>
      </c>
      <c r="AQ68" s="969"/>
      <c r="AR68" s="969"/>
      <c r="AS68" s="969"/>
      <c r="AT68" s="969"/>
      <c r="AU68" s="969" t="s">
        <v>554</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545</v>
      </c>
      <c r="C69" s="962"/>
      <c r="D69" s="962"/>
      <c r="E69" s="962"/>
      <c r="F69" s="962"/>
      <c r="G69" s="962"/>
      <c r="H69" s="962"/>
      <c r="I69" s="962"/>
      <c r="J69" s="962"/>
      <c r="K69" s="962"/>
      <c r="L69" s="962"/>
      <c r="M69" s="962"/>
      <c r="N69" s="962"/>
      <c r="O69" s="962"/>
      <c r="P69" s="963"/>
      <c r="Q69" s="964">
        <v>1416</v>
      </c>
      <c r="R69" s="958"/>
      <c r="S69" s="958"/>
      <c r="T69" s="958"/>
      <c r="U69" s="958"/>
      <c r="V69" s="958">
        <v>1409</v>
      </c>
      <c r="W69" s="958"/>
      <c r="X69" s="958"/>
      <c r="Y69" s="958"/>
      <c r="Z69" s="958"/>
      <c r="AA69" s="958">
        <v>7</v>
      </c>
      <c r="AB69" s="958"/>
      <c r="AC69" s="958"/>
      <c r="AD69" s="958"/>
      <c r="AE69" s="958"/>
      <c r="AF69" s="958">
        <v>7</v>
      </c>
      <c r="AG69" s="958"/>
      <c r="AH69" s="958"/>
      <c r="AI69" s="958"/>
      <c r="AJ69" s="958"/>
      <c r="AK69" s="958">
        <v>5</v>
      </c>
      <c r="AL69" s="958"/>
      <c r="AM69" s="958"/>
      <c r="AN69" s="958"/>
      <c r="AO69" s="958"/>
      <c r="AP69" s="958">
        <v>841</v>
      </c>
      <c r="AQ69" s="958"/>
      <c r="AR69" s="958"/>
      <c r="AS69" s="958"/>
      <c r="AT69" s="958"/>
      <c r="AU69" s="958">
        <v>187</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546</v>
      </c>
      <c r="C70" s="962"/>
      <c r="D70" s="962"/>
      <c r="E70" s="962"/>
      <c r="F70" s="962"/>
      <c r="G70" s="962"/>
      <c r="H70" s="962"/>
      <c r="I70" s="962"/>
      <c r="J70" s="962"/>
      <c r="K70" s="962"/>
      <c r="L70" s="962"/>
      <c r="M70" s="962"/>
      <c r="N70" s="962"/>
      <c r="O70" s="962"/>
      <c r="P70" s="963"/>
      <c r="Q70" s="964">
        <v>1799</v>
      </c>
      <c r="R70" s="958"/>
      <c r="S70" s="958"/>
      <c r="T70" s="958"/>
      <c r="U70" s="958"/>
      <c r="V70" s="958">
        <v>1532</v>
      </c>
      <c r="W70" s="958"/>
      <c r="X70" s="958"/>
      <c r="Y70" s="958"/>
      <c r="Z70" s="958"/>
      <c r="AA70" s="958">
        <v>267</v>
      </c>
      <c r="AB70" s="958"/>
      <c r="AC70" s="958"/>
      <c r="AD70" s="958"/>
      <c r="AE70" s="958"/>
      <c r="AF70" s="958">
        <v>267</v>
      </c>
      <c r="AG70" s="958"/>
      <c r="AH70" s="958"/>
      <c r="AI70" s="958"/>
      <c r="AJ70" s="958"/>
      <c r="AK70" s="958">
        <v>0</v>
      </c>
      <c r="AL70" s="958"/>
      <c r="AM70" s="958"/>
      <c r="AN70" s="958"/>
      <c r="AO70" s="958"/>
      <c r="AP70" s="958">
        <v>905</v>
      </c>
      <c r="AQ70" s="958"/>
      <c r="AR70" s="958"/>
      <c r="AS70" s="958"/>
      <c r="AT70" s="958"/>
      <c r="AU70" s="958" t="s">
        <v>554</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547</v>
      </c>
      <c r="C71" s="962"/>
      <c r="D71" s="962"/>
      <c r="E71" s="962"/>
      <c r="F71" s="962"/>
      <c r="G71" s="962"/>
      <c r="H71" s="962"/>
      <c r="I71" s="962"/>
      <c r="J71" s="962"/>
      <c r="K71" s="962"/>
      <c r="L71" s="962"/>
      <c r="M71" s="962"/>
      <c r="N71" s="962"/>
      <c r="O71" s="962"/>
      <c r="P71" s="963"/>
      <c r="Q71" s="964">
        <v>312</v>
      </c>
      <c r="R71" s="958"/>
      <c r="S71" s="958"/>
      <c r="T71" s="958"/>
      <c r="U71" s="958"/>
      <c r="V71" s="958">
        <v>290</v>
      </c>
      <c r="W71" s="958"/>
      <c r="X71" s="958"/>
      <c r="Y71" s="958"/>
      <c r="Z71" s="958"/>
      <c r="AA71" s="958">
        <v>22</v>
      </c>
      <c r="AB71" s="958"/>
      <c r="AC71" s="958"/>
      <c r="AD71" s="958"/>
      <c r="AE71" s="958"/>
      <c r="AF71" s="958">
        <v>22</v>
      </c>
      <c r="AG71" s="958"/>
      <c r="AH71" s="958"/>
      <c r="AI71" s="958"/>
      <c r="AJ71" s="958"/>
      <c r="AK71" s="958" t="s">
        <v>554</v>
      </c>
      <c r="AL71" s="958"/>
      <c r="AM71" s="958"/>
      <c r="AN71" s="958"/>
      <c r="AO71" s="958"/>
      <c r="AP71" s="958" t="s">
        <v>554</v>
      </c>
      <c r="AQ71" s="958"/>
      <c r="AR71" s="958"/>
      <c r="AS71" s="958"/>
      <c r="AT71" s="958"/>
      <c r="AU71" s="958" t="s">
        <v>554</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548</v>
      </c>
      <c r="C72" s="962"/>
      <c r="D72" s="962"/>
      <c r="E72" s="962"/>
      <c r="F72" s="962"/>
      <c r="G72" s="962"/>
      <c r="H72" s="962"/>
      <c r="I72" s="962"/>
      <c r="J72" s="962"/>
      <c r="K72" s="962"/>
      <c r="L72" s="962"/>
      <c r="M72" s="962"/>
      <c r="N72" s="962"/>
      <c r="O72" s="962"/>
      <c r="P72" s="963"/>
      <c r="Q72" s="964">
        <v>322367</v>
      </c>
      <c r="R72" s="958"/>
      <c r="S72" s="958"/>
      <c r="T72" s="958"/>
      <c r="U72" s="958"/>
      <c r="V72" s="958">
        <v>314740</v>
      </c>
      <c r="W72" s="958"/>
      <c r="X72" s="958"/>
      <c r="Y72" s="958"/>
      <c r="Z72" s="958"/>
      <c r="AA72" s="958">
        <v>7627</v>
      </c>
      <c r="AB72" s="958"/>
      <c r="AC72" s="958"/>
      <c r="AD72" s="958"/>
      <c r="AE72" s="958"/>
      <c r="AF72" s="958">
        <v>5417</v>
      </c>
      <c r="AG72" s="958"/>
      <c r="AH72" s="958"/>
      <c r="AI72" s="958"/>
      <c r="AJ72" s="958"/>
      <c r="AK72" s="958" t="s">
        <v>554</v>
      </c>
      <c r="AL72" s="958"/>
      <c r="AM72" s="958"/>
      <c r="AN72" s="958"/>
      <c r="AO72" s="958"/>
      <c r="AP72" s="958" t="s">
        <v>554</v>
      </c>
      <c r="AQ72" s="958"/>
      <c r="AR72" s="958"/>
      <c r="AS72" s="958"/>
      <c r="AT72" s="958"/>
      <c r="AU72" s="958" t="s">
        <v>554</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376</v>
      </c>
      <c r="B88" s="924" t="s">
        <v>398</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6778</v>
      </c>
      <c r="AG88" s="946"/>
      <c r="AH88" s="946"/>
      <c r="AI88" s="946"/>
      <c r="AJ88" s="946"/>
      <c r="AK88" s="950"/>
      <c r="AL88" s="950"/>
      <c r="AM88" s="950"/>
      <c r="AN88" s="950"/>
      <c r="AO88" s="950"/>
      <c r="AP88" s="946">
        <v>1746</v>
      </c>
      <c r="AQ88" s="946"/>
      <c r="AR88" s="946"/>
      <c r="AS88" s="946"/>
      <c r="AT88" s="946"/>
      <c r="AU88" s="946">
        <v>187</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399</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1</v>
      </c>
      <c r="CS102" s="940"/>
      <c r="CT102" s="940"/>
      <c r="CU102" s="940"/>
      <c r="CV102" s="941"/>
      <c r="CW102" s="939">
        <v>5</v>
      </c>
      <c r="CX102" s="940"/>
      <c r="CY102" s="940"/>
      <c r="CZ102" s="940"/>
      <c r="DA102" s="941"/>
      <c r="DB102" s="939" t="s">
        <v>554</v>
      </c>
      <c r="DC102" s="940"/>
      <c r="DD102" s="940"/>
      <c r="DE102" s="940"/>
      <c r="DF102" s="941"/>
      <c r="DG102" s="939" t="s">
        <v>554</v>
      </c>
      <c r="DH102" s="940"/>
      <c r="DI102" s="940"/>
      <c r="DJ102" s="940"/>
      <c r="DK102" s="941"/>
      <c r="DL102" s="939" t="s">
        <v>554</v>
      </c>
      <c r="DM102" s="940"/>
      <c r="DN102" s="940"/>
      <c r="DO102" s="940"/>
      <c r="DP102" s="941"/>
      <c r="DQ102" s="939" t="s">
        <v>554</v>
      </c>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400</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401</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404</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405</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406</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407</v>
      </c>
      <c r="AB109" s="883"/>
      <c r="AC109" s="883"/>
      <c r="AD109" s="883"/>
      <c r="AE109" s="884"/>
      <c r="AF109" s="885" t="s">
        <v>408</v>
      </c>
      <c r="AG109" s="883"/>
      <c r="AH109" s="883"/>
      <c r="AI109" s="883"/>
      <c r="AJ109" s="884"/>
      <c r="AK109" s="885" t="s">
        <v>294</v>
      </c>
      <c r="AL109" s="883"/>
      <c r="AM109" s="883"/>
      <c r="AN109" s="883"/>
      <c r="AO109" s="884"/>
      <c r="AP109" s="885" t="s">
        <v>409</v>
      </c>
      <c r="AQ109" s="883"/>
      <c r="AR109" s="883"/>
      <c r="AS109" s="883"/>
      <c r="AT109" s="916"/>
      <c r="AU109" s="882" t="s">
        <v>406</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407</v>
      </c>
      <c r="BR109" s="883"/>
      <c r="BS109" s="883"/>
      <c r="BT109" s="883"/>
      <c r="BU109" s="884"/>
      <c r="BV109" s="885" t="s">
        <v>408</v>
      </c>
      <c r="BW109" s="883"/>
      <c r="BX109" s="883"/>
      <c r="BY109" s="883"/>
      <c r="BZ109" s="884"/>
      <c r="CA109" s="885" t="s">
        <v>294</v>
      </c>
      <c r="CB109" s="883"/>
      <c r="CC109" s="883"/>
      <c r="CD109" s="883"/>
      <c r="CE109" s="884"/>
      <c r="CF109" s="923" t="s">
        <v>409</v>
      </c>
      <c r="CG109" s="923"/>
      <c r="CH109" s="923"/>
      <c r="CI109" s="923"/>
      <c r="CJ109" s="923"/>
      <c r="CK109" s="885" t="s">
        <v>410</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407</v>
      </c>
      <c r="DH109" s="883"/>
      <c r="DI109" s="883"/>
      <c r="DJ109" s="883"/>
      <c r="DK109" s="884"/>
      <c r="DL109" s="885" t="s">
        <v>408</v>
      </c>
      <c r="DM109" s="883"/>
      <c r="DN109" s="883"/>
      <c r="DO109" s="883"/>
      <c r="DP109" s="884"/>
      <c r="DQ109" s="885" t="s">
        <v>294</v>
      </c>
      <c r="DR109" s="883"/>
      <c r="DS109" s="883"/>
      <c r="DT109" s="883"/>
      <c r="DU109" s="884"/>
      <c r="DV109" s="885" t="s">
        <v>409</v>
      </c>
      <c r="DW109" s="883"/>
      <c r="DX109" s="883"/>
      <c r="DY109" s="883"/>
      <c r="DZ109" s="916"/>
    </row>
    <row r="110" spans="1:131" s="212" customFormat="1" ht="26.25" customHeight="1" x14ac:dyDescent="0.2">
      <c r="A110" s="794" t="s">
        <v>411</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418786</v>
      </c>
      <c r="AB110" s="876"/>
      <c r="AC110" s="876"/>
      <c r="AD110" s="876"/>
      <c r="AE110" s="877"/>
      <c r="AF110" s="878">
        <v>439421</v>
      </c>
      <c r="AG110" s="876"/>
      <c r="AH110" s="876"/>
      <c r="AI110" s="876"/>
      <c r="AJ110" s="877"/>
      <c r="AK110" s="878">
        <v>419020</v>
      </c>
      <c r="AL110" s="876"/>
      <c r="AM110" s="876"/>
      <c r="AN110" s="876"/>
      <c r="AO110" s="877"/>
      <c r="AP110" s="879">
        <v>20</v>
      </c>
      <c r="AQ110" s="880"/>
      <c r="AR110" s="880"/>
      <c r="AS110" s="880"/>
      <c r="AT110" s="881"/>
      <c r="AU110" s="917" t="s">
        <v>69</v>
      </c>
      <c r="AV110" s="918"/>
      <c r="AW110" s="918"/>
      <c r="AX110" s="918"/>
      <c r="AY110" s="918"/>
      <c r="AZ110" s="847" t="s">
        <v>412</v>
      </c>
      <c r="BA110" s="795"/>
      <c r="BB110" s="795"/>
      <c r="BC110" s="795"/>
      <c r="BD110" s="795"/>
      <c r="BE110" s="795"/>
      <c r="BF110" s="795"/>
      <c r="BG110" s="795"/>
      <c r="BH110" s="795"/>
      <c r="BI110" s="795"/>
      <c r="BJ110" s="795"/>
      <c r="BK110" s="795"/>
      <c r="BL110" s="795"/>
      <c r="BM110" s="795"/>
      <c r="BN110" s="795"/>
      <c r="BO110" s="795"/>
      <c r="BP110" s="796"/>
      <c r="BQ110" s="848">
        <v>5527162</v>
      </c>
      <c r="BR110" s="829"/>
      <c r="BS110" s="829"/>
      <c r="BT110" s="829"/>
      <c r="BU110" s="829"/>
      <c r="BV110" s="829">
        <v>6022824</v>
      </c>
      <c r="BW110" s="829"/>
      <c r="BX110" s="829"/>
      <c r="BY110" s="829"/>
      <c r="BZ110" s="829"/>
      <c r="CA110" s="829">
        <v>6041131</v>
      </c>
      <c r="CB110" s="829"/>
      <c r="CC110" s="829"/>
      <c r="CD110" s="829"/>
      <c r="CE110" s="829"/>
      <c r="CF110" s="853">
        <v>288.10000000000002</v>
      </c>
      <c r="CG110" s="854"/>
      <c r="CH110" s="854"/>
      <c r="CI110" s="854"/>
      <c r="CJ110" s="854"/>
      <c r="CK110" s="913" t="s">
        <v>413</v>
      </c>
      <c r="CL110" s="806"/>
      <c r="CM110" s="847" t="s">
        <v>414</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415</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416</v>
      </c>
      <c r="BA111" s="739"/>
      <c r="BB111" s="739"/>
      <c r="BC111" s="739"/>
      <c r="BD111" s="739"/>
      <c r="BE111" s="739"/>
      <c r="BF111" s="739"/>
      <c r="BG111" s="739"/>
      <c r="BH111" s="739"/>
      <c r="BI111" s="739"/>
      <c r="BJ111" s="739"/>
      <c r="BK111" s="739"/>
      <c r="BL111" s="739"/>
      <c r="BM111" s="739"/>
      <c r="BN111" s="739"/>
      <c r="BO111" s="739"/>
      <c r="BP111" s="740"/>
      <c r="BQ111" s="803">
        <v>3653</v>
      </c>
      <c r="BR111" s="804"/>
      <c r="BS111" s="804"/>
      <c r="BT111" s="804"/>
      <c r="BU111" s="804"/>
      <c r="BV111" s="804">
        <v>3422</v>
      </c>
      <c r="BW111" s="804"/>
      <c r="BX111" s="804"/>
      <c r="BY111" s="804"/>
      <c r="BZ111" s="804"/>
      <c r="CA111" s="804">
        <v>3100</v>
      </c>
      <c r="CB111" s="804"/>
      <c r="CC111" s="804"/>
      <c r="CD111" s="804"/>
      <c r="CE111" s="804"/>
      <c r="CF111" s="862">
        <v>0.1</v>
      </c>
      <c r="CG111" s="863"/>
      <c r="CH111" s="863"/>
      <c r="CI111" s="863"/>
      <c r="CJ111" s="863"/>
      <c r="CK111" s="914"/>
      <c r="CL111" s="808"/>
      <c r="CM111" s="802" t="s">
        <v>417</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418</v>
      </c>
      <c r="B112" s="900"/>
      <c r="C112" s="739" t="s">
        <v>419</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420</v>
      </c>
      <c r="BA112" s="739"/>
      <c r="BB112" s="739"/>
      <c r="BC112" s="739"/>
      <c r="BD112" s="739"/>
      <c r="BE112" s="739"/>
      <c r="BF112" s="739"/>
      <c r="BG112" s="739"/>
      <c r="BH112" s="739"/>
      <c r="BI112" s="739"/>
      <c r="BJ112" s="739"/>
      <c r="BK112" s="739"/>
      <c r="BL112" s="739"/>
      <c r="BM112" s="739"/>
      <c r="BN112" s="739"/>
      <c r="BO112" s="739"/>
      <c r="BP112" s="740"/>
      <c r="BQ112" s="803">
        <v>83224</v>
      </c>
      <c r="BR112" s="804"/>
      <c r="BS112" s="804"/>
      <c r="BT112" s="804"/>
      <c r="BU112" s="804"/>
      <c r="BV112" s="804">
        <v>78204</v>
      </c>
      <c r="BW112" s="804"/>
      <c r="BX112" s="804"/>
      <c r="BY112" s="804"/>
      <c r="BZ112" s="804"/>
      <c r="CA112" s="804">
        <v>118172</v>
      </c>
      <c r="CB112" s="804"/>
      <c r="CC112" s="804"/>
      <c r="CD112" s="804"/>
      <c r="CE112" s="804"/>
      <c r="CF112" s="862">
        <v>5.6</v>
      </c>
      <c r="CG112" s="863"/>
      <c r="CH112" s="863"/>
      <c r="CI112" s="863"/>
      <c r="CJ112" s="863"/>
      <c r="CK112" s="914"/>
      <c r="CL112" s="808"/>
      <c r="CM112" s="802" t="s">
        <v>421</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422</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24910</v>
      </c>
      <c r="AB113" s="906"/>
      <c r="AC113" s="906"/>
      <c r="AD113" s="906"/>
      <c r="AE113" s="907"/>
      <c r="AF113" s="908">
        <v>19729</v>
      </c>
      <c r="AG113" s="906"/>
      <c r="AH113" s="906"/>
      <c r="AI113" s="906"/>
      <c r="AJ113" s="907"/>
      <c r="AK113" s="908">
        <v>22226</v>
      </c>
      <c r="AL113" s="906"/>
      <c r="AM113" s="906"/>
      <c r="AN113" s="906"/>
      <c r="AO113" s="907"/>
      <c r="AP113" s="909">
        <v>1.1000000000000001</v>
      </c>
      <c r="AQ113" s="910"/>
      <c r="AR113" s="910"/>
      <c r="AS113" s="910"/>
      <c r="AT113" s="911"/>
      <c r="AU113" s="919"/>
      <c r="AV113" s="920"/>
      <c r="AW113" s="920"/>
      <c r="AX113" s="920"/>
      <c r="AY113" s="920"/>
      <c r="AZ113" s="802" t="s">
        <v>423</v>
      </c>
      <c r="BA113" s="739"/>
      <c r="BB113" s="739"/>
      <c r="BC113" s="739"/>
      <c r="BD113" s="739"/>
      <c r="BE113" s="739"/>
      <c r="BF113" s="739"/>
      <c r="BG113" s="739"/>
      <c r="BH113" s="739"/>
      <c r="BI113" s="739"/>
      <c r="BJ113" s="739"/>
      <c r="BK113" s="739"/>
      <c r="BL113" s="739"/>
      <c r="BM113" s="739"/>
      <c r="BN113" s="739"/>
      <c r="BO113" s="739"/>
      <c r="BP113" s="740"/>
      <c r="BQ113" s="803">
        <v>94406</v>
      </c>
      <c r="BR113" s="804"/>
      <c r="BS113" s="804"/>
      <c r="BT113" s="804"/>
      <c r="BU113" s="804"/>
      <c r="BV113" s="804">
        <v>199671</v>
      </c>
      <c r="BW113" s="804"/>
      <c r="BX113" s="804"/>
      <c r="BY113" s="804"/>
      <c r="BZ113" s="804"/>
      <c r="CA113" s="804">
        <v>211668</v>
      </c>
      <c r="CB113" s="804"/>
      <c r="CC113" s="804"/>
      <c r="CD113" s="804"/>
      <c r="CE113" s="804"/>
      <c r="CF113" s="862">
        <v>10.1</v>
      </c>
      <c r="CG113" s="863"/>
      <c r="CH113" s="863"/>
      <c r="CI113" s="863"/>
      <c r="CJ113" s="863"/>
      <c r="CK113" s="914"/>
      <c r="CL113" s="808"/>
      <c r="CM113" s="802" t="s">
        <v>424</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425</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6279</v>
      </c>
      <c r="AB114" s="767"/>
      <c r="AC114" s="767"/>
      <c r="AD114" s="767"/>
      <c r="AE114" s="768"/>
      <c r="AF114" s="769">
        <v>9566</v>
      </c>
      <c r="AG114" s="767"/>
      <c r="AH114" s="767"/>
      <c r="AI114" s="767"/>
      <c r="AJ114" s="768"/>
      <c r="AK114" s="769">
        <v>8669</v>
      </c>
      <c r="AL114" s="767"/>
      <c r="AM114" s="767"/>
      <c r="AN114" s="767"/>
      <c r="AO114" s="768"/>
      <c r="AP114" s="811">
        <v>0.4</v>
      </c>
      <c r="AQ114" s="812"/>
      <c r="AR114" s="812"/>
      <c r="AS114" s="812"/>
      <c r="AT114" s="813"/>
      <c r="AU114" s="919"/>
      <c r="AV114" s="920"/>
      <c r="AW114" s="920"/>
      <c r="AX114" s="920"/>
      <c r="AY114" s="920"/>
      <c r="AZ114" s="802" t="s">
        <v>426</v>
      </c>
      <c r="BA114" s="739"/>
      <c r="BB114" s="739"/>
      <c r="BC114" s="739"/>
      <c r="BD114" s="739"/>
      <c r="BE114" s="739"/>
      <c r="BF114" s="739"/>
      <c r="BG114" s="739"/>
      <c r="BH114" s="739"/>
      <c r="BI114" s="739"/>
      <c r="BJ114" s="739"/>
      <c r="BK114" s="739"/>
      <c r="BL114" s="739"/>
      <c r="BM114" s="739"/>
      <c r="BN114" s="739"/>
      <c r="BO114" s="739"/>
      <c r="BP114" s="740"/>
      <c r="BQ114" s="803">
        <v>521693</v>
      </c>
      <c r="BR114" s="804"/>
      <c r="BS114" s="804"/>
      <c r="BT114" s="804"/>
      <c r="BU114" s="804"/>
      <c r="BV114" s="804">
        <v>414080</v>
      </c>
      <c r="BW114" s="804"/>
      <c r="BX114" s="804"/>
      <c r="BY114" s="804"/>
      <c r="BZ114" s="804"/>
      <c r="CA114" s="804">
        <v>412932</v>
      </c>
      <c r="CB114" s="804"/>
      <c r="CC114" s="804"/>
      <c r="CD114" s="804"/>
      <c r="CE114" s="804"/>
      <c r="CF114" s="862">
        <v>19.7</v>
      </c>
      <c r="CG114" s="863"/>
      <c r="CH114" s="863"/>
      <c r="CI114" s="863"/>
      <c r="CJ114" s="863"/>
      <c r="CK114" s="914"/>
      <c r="CL114" s="808"/>
      <c r="CM114" s="802" t="s">
        <v>427</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428</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240</v>
      </c>
      <c r="AB115" s="906"/>
      <c r="AC115" s="906"/>
      <c r="AD115" s="906"/>
      <c r="AE115" s="907"/>
      <c r="AF115" s="908">
        <v>372</v>
      </c>
      <c r="AG115" s="906"/>
      <c r="AH115" s="906"/>
      <c r="AI115" s="906"/>
      <c r="AJ115" s="907"/>
      <c r="AK115" s="908">
        <v>1204</v>
      </c>
      <c r="AL115" s="906"/>
      <c r="AM115" s="906"/>
      <c r="AN115" s="906"/>
      <c r="AO115" s="907"/>
      <c r="AP115" s="909">
        <v>0.1</v>
      </c>
      <c r="AQ115" s="910"/>
      <c r="AR115" s="910"/>
      <c r="AS115" s="910"/>
      <c r="AT115" s="911"/>
      <c r="AU115" s="919"/>
      <c r="AV115" s="920"/>
      <c r="AW115" s="920"/>
      <c r="AX115" s="920"/>
      <c r="AY115" s="920"/>
      <c r="AZ115" s="802" t="s">
        <v>429</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430</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431</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432</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433</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434</v>
      </c>
      <c r="Z117" s="884"/>
      <c r="AA117" s="889">
        <v>450215</v>
      </c>
      <c r="AB117" s="890"/>
      <c r="AC117" s="890"/>
      <c r="AD117" s="890"/>
      <c r="AE117" s="891"/>
      <c r="AF117" s="892">
        <v>469088</v>
      </c>
      <c r="AG117" s="890"/>
      <c r="AH117" s="890"/>
      <c r="AI117" s="890"/>
      <c r="AJ117" s="891"/>
      <c r="AK117" s="892">
        <v>451119</v>
      </c>
      <c r="AL117" s="890"/>
      <c r="AM117" s="890"/>
      <c r="AN117" s="890"/>
      <c r="AO117" s="891"/>
      <c r="AP117" s="893"/>
      <c r="AQ117" s="894"/>
      <c r="AR117" s="894"/>
      <c r="AS117" s="894"/>
      <c r="AT117" s="895"/>
      <c r="AU117" s="919"/>
      <c r="AV117" s="920"/>
      <c r="AW117" s="920"/>
      <c r="AX117" s="920"/>
      <c r="AY117" s="920"/>
      <c r="AZ117" s="850" t="s">
        <v>435</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436</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410</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407</v>
      </c>
      <c r="AB118" s="883"/>
      <c r="AC118" s="883"/>
      <c r="AD118" s="883"/>
      <c r="AE118" s="884"/>
      <c r="AF118" s="885" t="s">
        <v>408</v>
      </c>
      <c r="AG118" s="883"/>
      <c r="AH118" s="883"/>
      <c r="AI118" s="883"/>
      <c r="AJ118" s="884"/>
      <c r="AK118" s="885" t="s">
        <v>294</v>
      </c>
      <c r="AL118" s="883"/>
      <c r="AM118" s="883"/>
      <c r="AN118" s="883"/>
      <c r="AO118" s="884"/>
      <c r="AP118" s="886" t="s">
        <v>409</v>
      </c>
      <c r="AQ118" s="887"/>
      <c r="AR118" s="887"/>
      <c r="AS118" s="887"/>
      <c r="AT118" s="888"/>
      <c r="AU118" s="919"/>
      <c r="AV118" s="920"/>
      <c r="AW118" s="920"/>
      <c r="AX118" s="920"/>
      <c r="AY118" s="920"/>
      <c r="AZ118" s="825" t="s">
        <v>437</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438</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413</v>
      </c>
      <c r="B119" s="806"/>
      <c r="C119" s="847" t="s">
        <v>414</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439</v>
      </c>
      <c r="BP119" s="865"/>
      <c r="BQ119" s="866">
        <v>6230138</v>
      </c>
      <c r="BR119" s="832"/>
      <c r="BS119" s="832"/>
      <c r="BT119" s="832"/>
      <c r="BU119" s="832"/>
      <c r="BV119" s="832">
        <v>6718201</v>
      </c>
      <c r="BW119" s="832"/>
      <c r="BX119" s="832"/>
      <c r="BY119" s="832"/>
      <c r="BZ119" s="832"/>
      <c r="CA119" s="832">
        <v>6787003</v>
      </c>
      <c r="CB119" s="832"/>
      <c r="CC119" s="832"/>
      <c r="CD119" s="832"/>
      <c r="CE119" s="832"/>
      <c r="CF119" s="735"/>
      <c r="CG119" s="736"/>
      <c r="CH119" s="736"/>
      <c r="CI119" s="736"/>
      <c r="CJ119" s="821"/>
      <c r="CK119" s="915"/>
      <c r="CL119" s="810"/>
      <c r="CM119" s="825" t="s">
        <v>440</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3653</v>
      </c>
      <c r="DH119" s="751"/>
      <c r="DI119" s="751"/>
      <c r="DJ119" s="751"/>
      <c r="DK119" s="752"/>
      <c r="DL119" s="753">
        <v>3422</v>
      </c>
      <c r="DM119" s="751"/>
      <c r="DN119" s="751"/>
      <c r="DO119" s="751"/>
      <c r="DP119" s="752"/>
      <c r="DQ119" s="753">
        <v>3100</v>
      </c>
      <c r="DR119" s="751"/>
      <c r="DS119" s="751"/>
      <c r="DT119" s="751"/>
      <c r="DU119" s="752"/>
      <c r="DV119" s="835">
        <v>0.1</v>
      </c>
      <c r="DW119" s="836"/>
      <c r="DX119" s="836"/>
      <c r="DY119" s="836"/>
      <c r="DZ119" s="837"/>
    </row>
    <row r="120" spans="1:130" s="212" customFormat="1" ht="26.25" customHeight="1" x14ac:dyDescent="0.2">
      <c r="A120" s="807"/>
      <c r="B120" s="808"/>
      <c r="C120" s="802" t="s">
        <v>417</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441</v>
      </c>
      <c r="AV120" s="868"/>
      <c r="AW120" s="868"/>
      <c r="AX120" s="868"/>
      <c r="AY120" s="869"/>
      <c r="AZ120" s="847" t="s">
        <v>442</v>
      </c>
      <c r="BA120" s="795"/>
      <c r="BB120" s="795"/>
      <c r="BC120" s="795"/>
      <c r="BD120" s="795"/>
      <c r="BE120" s="795"/>
      <c r="BF120" s="795"/>
      <c r="BG120" s="795"/>
      <c r="BH120" s="795"/>
      <c r="BI120" s="795"/>
      <c r="BJ120" s="795"/>
      <c r="BK120" s="795"/>
      <c r="BL120" s="795"/>
      <c r="BM120" s="795"/>
      <c r="BN120" s="795"/>
      <c r="BO120" s="795"/>
      <c r="BP120" s="796"/>
      <c r="BQ120" s="848">
        <v>4522107</v>
      </c>
      <c r="BR120" s="829"/>
      <c r="BS120" s="829"/>
      <c r="BT120" s="829"/>
      <c r="BU120" s="829"/>
      <c r="BV120" s="829">
        <v>5312739</v>
      </c>
      <c r="BW120" s="829"/>
      <c r="BX120" s="829"/>
      <c r="BY120" s="829"/>
      <c r="BZ120" s="829"/>
      <c r="CA120" s="829">
        <v>5659255</v>
      </c>
      <c r="CB120" s="829"/>
      <c r="CC120" s="829"/>
      <c r="CD120" s="829"/>
      <c r="CE120" s="829"/>
      <c r="CF120" s="853">
        <v>269.89999999999998</v>
      </c>
      <c r="CG120" s="854"/>
      <c r="CH120" s="854"/>
      <c r="CI120" s="854"/>
      <c r="CJ120" s="854"/>
      <c r="CK120" s="855" t="s">
        <v>443</v>
      </c>
      <c r="CL120" s="839"/>
      <c r="CM120" s="839"/>
      <c r="CN120" s="839"/>
      <c r="CO120" s="840"/>
      <c r="CP120" s="859" t="s">
        <v>391</v>
      </c>
      <c r="CQ120" s="860"/>
      <c r="CR120" s="860"/>
      <c r="CS120" s="860"/>
      <c r="CT120" s="860"/>
      <c r="CU120" s="860"/>
      <c r="CV120" s="860"/>
      <c r="CW120" s="860"/>
      <c r="CX120" s="860"/>
      <c r="CY120" s="860"/>
      <c r="CZ120" s="860"/>
      <c r="DA120" s="860"/>
      <c r="DB120" s="860"/>
      <c r="DC120" s="860"/>
      <c r="DD120" s="860"/>
      <c r="DE120" s="860"/>
      <c r="DF120" s="861"/>
      <c r="DG120" s="848">
        <v>83224</v>
      </c>
      <c r="DH120" s="829"/>
      <c r="DI120" s="829"/>
      <c r="DJ120" s="829"/>
      <c r="DK120" s="829"/>
      <c r="DL120" s="829">
        <v>78204</v>
      </c>
      <c r="DM120" s="829"/>
      <c r="DN120" s="829"/>
      <c r="DO120" s="829"/>
      <c r="DP120" s="829"/>
      <c r="DQ120" s="829">
        <v>118172</v>
      </c>
      <c r="DR120" s="829"/>
      <c r="DS120" s="829"/>
      <c r="DT120" s="829"/>
      <c r="DU120" s="829"/>
      <c r="DV120" s="830">
        <v>5.6</v>
      </c>
      <c r="DW120" s="830"/>
      <c r="DX120" s="830"/>
      <c r="DY120" s="830"/>
      <c r="DZ120" s="831"/>
    </row>
    <row r="121" spans="1:130" s="212" customFormat="1" ht="26.25" customHeight="1" x14ac:dyDescent="0.2">
      <c r="A121" s="807"/>
      <c r="B121" s="808"/>
      <c r="C121" s="850" t="s">
        <v>444</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445</v>
      </c>
      <c r="BA121" s="739"/>
      <c r="BB121" s="739"/>
      <c r="BC121" s="739"/>
      <c r="BD121" s="739"/>
      <c r="BE121" s="739"/>
      <c r="BF121" s="739"/>
      <c r="BG121" s="739"/>
      <c r="BH121" s="739"/>
      <c r="BI121" s="739"/>
      <c r="BJ121" s="739"/>
      <c r="BK121" s="739"/>
      <c r="BL121" s="739"/>
      <c r="BM121" s="739"/>
      <c r="BN121" s="739"/>
      <c r="BO121" s="739"/>
      <c r="BP121" s="740"/>
      <c r="BQ121" s="803">
        <v>10742</v>
      </c>
      <c r="BR121" s="804"/>
      <c r="BS121" s="804"/>
      <c r="BT121" s="804"/>
      <c r="BU121" s="804"/>
      <c r="BV121" s="804">
        <v>9272</v>
      </c>
      <c r="BW121" s="804"/>
      <c r="BX121" s="804"/>
      <c r="BY121" s="804"/>
      <c r="BZ121" s="804"/>
      <c r="CA121" s="804">
        <v>7683</v>
      </c>
      <c r="CB121" s="804"/>
      <c r="CC121" s="804"/>
      <c r="CD121" s="804"/>
      <c r="CE121" s="804"/>
      <c r="CF121" s="862">
        <v>0.4</v>
      </c>
      <c r="CG121" s="863"/>
      <c r="CH121" s="863"/>
      <c r="CI121" s="863"/>
      <c r="CJ121" s="863"/>
      <c r="CK121" s="856"/>
      <c r="CL121" s="842"/>
      <c r="CM121" s="842"/>
      <c r="CN121" s="842"/>
      <c r="CO121" s="843"/>
      <c r="CP121" s="822" t="s">
        <v>389</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2">
      <c r="A122" s="807"/>
      <c r="B122" s="808"/>
      <c r="C122" s="802" t="s">
        <v>427</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446</v>
      </c>
      <c r="BA122" s="826"/>
      <c r="BB122" s="826"/>
      <c r="BC122" s="826"/>
      <c r="BD122" s="826"/>
      <c r="BE122" s="826"/>
      <c r="BF122" s="826"/>
      <c r="BG122" s="826"/>
      <c r="BH122" s="826"/>
      <c r="BI122" s="826"/>
      <c r="BJ122" s="826"/>
      <c r="BK122" s="826"/>
      <c r="BL122" s="826"/>
      <c r="BM122" s="826"/>
      <c r="BN122" s="826"/>
      <c r="BO122" s="826"/>
      <c r="BP122" s="827"/>
      <c r="BQ122" s="866">
        <v>5687807</v>
      </c>
      <c r="BR122" s="832"/>
      <c r="BS122" s="832"/>
      <c r="BT122" s="832"/>
      <c r="BU122" s="832"/>
      <c r="BV122" s="832">
        <v>4292019</v>
      </c>
      <c r="BW122" s="832"/>
      <c r="BX122" s="832"/>
      <c r="BY122" s="832"/>
      <c r="BZ122" s="832"/>
      <c r="CA122" s="832">
        <v>4916733</v>
      </c>
      <c r="CB122" s="832"/>
      <c r="CC122" s="832"/>
      <c r="CD122" s="832"/>
      <c r="CE122" s="832"/>
      <c r="CF122" s="833">
        <v>234.5</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433</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447</v>
      </c>
      <c r="BP123" s="865"/>
      <c r="BQ123" s="819">
        <v>10220656</v>
      </c>
      <c r="BR123" s="820"/>
      <c r="BS123" s="820"/>
      <c r="BT123" s="820"/>
      <c r="BU123" s="820"/>
      <c r="BV123" s="820">
        <v>9614030</v>
      </c>
      <c r="BW123" s="820"/>
      <c r="BX123" s="820"/>
      <c r="BY123" s="820"/>
      <c r="BZ123" s="820"/>
      <c r="CA123" s="820">
        <v>10583671</v>
      </c>
      <c r="CB123" s="820"/>
      <c r="CC123" s="820"/>
      <c r="CD123" s="820"/>
      <c r="CE123" s="820"/>
      <c r="CF123" s="735"/>
      <c r="CG123" s="736"/>
      <c r="CH123" s="736"/>
      <c r="CI123" s="736"/>
      <c r="CJ123" s="821"/>
      <c r="CK123" s="856"/>
      <c r="CL123" s="842"/>
      <c r="CM123" s="842"/>
      <c r="CN123" s="842"/>
      <c r="CO123" s="843"/>
      <c r="CP123" s="822" t="s">
        <v>388</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436</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448</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449</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438</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450</v>
      </c>
      <c r="CL125" s="839"/>
      <c r="CM125" s="839"/>
      <c r="CN125" s="839"/>
      <c r="CO125" s="840"/>
      <c r="CP125" s="847" t="s">
        <v>451</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440</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240</v>
      </c>
      <c r="AB126" s="767"/>
      <c r="AC126" s="767"/>
      <c r="AD126" s="767"/>
      <c r="AE126" s="768"/>
      <c r="AF126" s="769">
        <v>372</v>
      </c>
      <c r="AG126" s="767"/>
      <c r="AH126" s="767"/>
      <c r="AI126" s="767"/>
      <c r="AJ126" s="768"/>
      <c r="AK126" s="769">
        <v>1204</v>
      </c>
      <c r="AL126" s="767"/>
      <c r="AM126" s="767"/>
      <c r="AN126" s="767"/>
      <c r="AO126" s="768"/>
      <c r="AP126" s="811">
        <v>0.1</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452</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453</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454</v>
      </c>
      <c r="AY127" s="799"/>
      <c r="AZ127" s="799"/>
      <c r="BA127" s="799"/>
      <c r="BB127" s="799"/>
      <c r="BC127" s="799"/>
      <c r="BD127" s="799"/>
      <c r="BE127" s="800"/>
      <c r="BF127" s="798" t="s">
        <v>455</v>
      </c>
      <c r="BG127" s="799"/>
      <c r="BH127" s="799"/>
      <c r="BI127" s="799"/>
      <c r="BJ127" s="799"/>
      <c r="BK127" s="799"/>
      <c r="BL127" s="800"/>
      <c r="BM127" s="798" t="s">
        <v>456</v>
      </c>
      <c r="BN127" s="799"/>
      <c r="BO127" s="799"/>
      <c r="BP127" s="799"/>
      <c r="BQ127" s="799"/>
      <c r="BR127" s="799"/>
      <c r="BS127" s="800"/>
      <c r="BT127" s="798" t="s">
        <v>457</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458</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459</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460</v>
      </c>
      <c r="X128" s="785"/>
      <c r="Y128" s="785"/>
      <c r="Z128" s="786"/>
      <c r="AA128" s="787">
        <v>1562</v>
      </c>
      <c r="AB128" s="788"/>
      <c r="AC128" s="788"/>
      <c r="AD128" s="788"/>
      <c r="AE128" s="789"/>
      <c r="AF128" s="790">
        <v>1579</v>
      </c>
      <c r="AG128" s="788"/>
      <c r="AH128" s="788"/>
      <c r="AI128" s="788"/>
      <c r="AJ128" s="789"/>
      <c r="AK128" s="790">
        <v>6156</v>
      </c>
      <c r="AL128" s="788"/>
      <c r="AM128" s="788"/>
      <c r="AN128" s="788"/>
      <c r="AO128" s="789"/>
      <c r="AP128" s="791"/>
      <c r="AQ128" s="792"/>
      <c r="AR128" s="792"/>
      <c r="AS128" s="792"/>
      <c r="AT128" s="793"/>
      <c r="AU128" s="214"/>
      <c r="AV128" s="214"/>
      <c r="AW128" s="214"/>
      <c r="AX128" s="794" t="s">
        <v>461</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462</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463</v>
      </c>
      <c r="X129" s="764"/>
      <c r="Y129" s="764"/>
      <c r="Z129" s="765"/>
      <c r="AA129" s="766">
        <v>2415364</v>
      </c>
      <c r="AB129" s="767"/>
      <c r="AC129" s="767"/>
      <c r="AD129" s="767"/>
      <c r="AE129" s="768"/>
      <c r="AF129" s="769">
        <v>2384462</v>
      </c>
      <c r="AG129" s="767"/>
      <c r="AH129" s="767"/>
      <c r="AI129" s="767"/>
      <c r="AJ129" s="768"/>
      <c r="AK129" s="769">
        <v>2380698</v>
      </c>
      <c r="AL129" s="767"/>
      <c r="AM129" s="767"/>
      <c r="AN129" s="767"/>
      <c r="AO129" s="768"/>
      <c r="AP129" s="770"/>
      <c r="AQ129" s="771"/>
      <c r="AR129" s="771"/>
      <c r="AS129" s="771"/>
      <c r="AT129" s="772"/>
      <c r="AU129" s="215"/>
      <c r="AV129" s="215"/>
      <c r="AW129" s="215"/>
      <c r="AX129" s="738" t="s">
        <v>464</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465</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466</v>
      </c>
      <c r="X130" s="764"/>
      <c r="Y130" s="764"/>
      <c r="Z130" s="765"/>
      <c r="AA130" s="766">
        <v>298940</v>
      </c>
      <c r="AB130" s="767"/>
      <c r="AC130" s="767"/>
      <c r="AD130" s="767"/>
      <c r="AE130" s="768"/>
      <c r="AF130" s="769">
        <v>302640</v>
      </c>
      <c r="AG130" s="767"/>
      <c r="AH130" s="767"/>
      <c r="AI130" s="767"/>
      <c r="AJ130" s="768"/>
      <c r="AK130" s="769">
        <v>284144</v>
      </c>
      <c r="AL130" s="767"/>
      <c r="AM130" s="767"/>
      <c r="AN130" s="767"/>
      <c r="AO130" s="768"/>
      <c r="AP130" s="770"/>
      <c r="AQ130" s="771"/>
      <c r="AR130" s="771"/>
      <c r="AS130" s="771"/>
      <c r="AT130" s="772"/>
      <c r="AU130" s="215"/>
      <c r="AV130" s="215"/>
      <c r="AW130" s="215"/>
      <c r="AX130" s="738" t="s">
        <v>467</v>
      </c>
      <c r="AY130" s="739"/>
      <c r="AZ130" s="739"/>
      <c r="BA130" s="739"/>
      <c r="BB130" s="739"/>
      <c r="BC130" s="739"/>
      <c r="BD130" s="739"/>
      <c r="BE130" s="740"/>
      <c r="BF130" s="741">
        <v>7.5</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468</v>
      </c>
      <c r="X131" s="748"/>
      <c r="Y131" s="748"/>
      <c r="Z131" s="749"/>
      <c r="AA131" s="750">
        <v>2116424</v>
      </c>
      <c r="AB131" s="751"/>
      <c r="AC131" s="751"/>
      <c r="AD131" s="751"/>
      <c r="AE131" s="752"/>
      <c r="AF131" s="753">
        <v>2081822</v>
      </c>
      <c r="AG131" s="751"/>
      <c r="AH131" s="751"/>
      <c r="AI131" s="751"/>
      <c r="AJ131" s="752"/>
      <c r="AK131" s="753">
        <v>2096554</v>
      </c>
      <c r="AL131" s="751"/>
      <c r="AM131" s="751"/>
      <c r="AN131" s="751"/>
      <c r="AO131" s="752"/>
      <c r="AP131" s="754"/>
      <c r="AQ131" s="755"/>
      <c r="AR131" s="755"/>
      <c r="AS131" s="755"/>
      <c r="AT131" s="756"/>
      <c r="AU131" s="215"/>
      <c r="AV131" s="215"/>
      <c r="AW131" s="215"/>
      <c r="AX131" s="716" t="s">
        <v>469</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470</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471</v>
      </c>
      <c r="W132" s="729"/>
      <c r="X132" s="729"/>
      <c r="Y132" s="729"/>
      <c r="Z132" s="730"/>
      <c r="AA132" s="731">
        <v>7.0738661059999997</v>
      </c>
      <c r="AB132" s="732"/>
      <c r="AC132" s="732"/>
      <c r="AD132" s="732"/>
      <c r="AE132" s="733"/>
      <c r="AF132" s="734">
        <v>7.9194570909999999</v>
      </c>
      <c r="AG132" s="732"/>
      <c r="AH132" s="732"/>
      <c r="AI132" s="732"/>
      <c r="AJ132" s="733"/>
      <c r="AK132" s="734">
        <v>7.670634765</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472</v>
      </c>
      <c r="W133" s="708"/>
      <c r="X133" s="708"/>
      <c r="Y133" s="708"/>
      <c r="Z133" s="709"/>
      <c r="AA133" s="710">
        <v>6</v>
      </c>
      <c r="AB133" s="711"/>
      <c r="AC133" s="711"/>
      <c r="AD133" s="711"/>
      <c r="AE133" s="712"/>
      <c r="AF133" s="710">
        <v>6.9</v>
      </c>
      <c r="AG133" s="711"/>
      <c r="AH133" s="711"/>
      <c r="AI133" s="711"/>
      <c r="AJ133" s="712"/>
      <c r="AK133" s="710">
        <v>7.5</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RqOI8PrvnclYdPHoxvzySYwespB4raFKkiluGmvm0z0xnGjOwXqV0aOh4Zov5DdMyR0XAskAYRRFZ+YEKLi1g==" saltValue="4oNtvbucFg3UpOfc92BMJ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DQ105"/>
  <sheetViews>
    <sheetView showGridLines="0" view="pageBreakPreview" topLeftCell="AK34" zoomScaleNormal="85" zoomScaleSheetLayoutView="100" workbookViewId="0">
      <selection activeCell="CU72" sqref="CU72"/>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473</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MVRTGZYHmy7rqv6gLQnDl7H59v1s57OAILK5fBwhmODxZh7dx3r0Dls7SBw7n4xE/zSmZK4SakqC6illQmPHTg==" saltValue="X4twTT6sqZPr8D2C4xtjDg=="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DL89"/>
  <sheetViews>
    <sheetView showGridLines="0" topLeftCell="A67" zoomScale="115" zoomScaleNormal="115" zoomScaleSheetLayoutView="55" workbookViewId="0">
      <selection activeCell="CP28" sqref="CP28"/>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UAVoXV40+okjcytm50+WA/+m96+gtuA9LcyRCHsmeOO82OtBiu1xPkNE7DCrBPXR0gjwjy7RichIf5+lYyeThA==" saltValue="iNv6mRgpJKLL4O2MamCMbg==" spinCount="100000" sheet="1" objects="1" scenarios="1"/>
  <dataConsolidate/>
  <phoneticPr fontId="2"/>
  <printOptions horizontalCentered="1" verticalCentered="1"/>
  <pageMargins left="0" right="0" top="0" bottom="0" header="0" footer="0"/>
  <pageSetup paperSize="8" scale="69" orientation="landscape" r:id="rId1"/>
  <headerFooter alignWithMargins="0">
    <oddFooter>&amp;C&amp;P /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election activeCell="CP28" sqref="CP28"/>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475</v>
      </c>
      <c r="AL6" s="248"/>
      <c r="AM6" s="248"/>
      <c r="AN6" s="248"/>
    </row>
    <row r="7" spans="1:46" ht="13.5" customHeight="1" x14ac:dyDescent="0.2">
      <c r="A7" s="247"/>
      <c r="AK7" s="250"/>
      <c r="AL7" s="251"/>
      <c r="AM7" s="251"/>
      <c r="AN7" s="252"/>
      <c r="AO7" s="1105" t="s">
        <v>476</v>
      </c>
      <c r="AP7" s="253"/>
      <c r="AQ7" s="254" t="s">
        <v>477</v>
      </c>
      <c r="AR7" s="255"/>
    </row>
    <row r="8" spans="1:46" ht="13" x14ac:dyDescent="0.2">
      <c r="A8" s="247"/>
      <c r="AK8" s="256"/>
      <c r="AL8" s="257"/>
      <c r="AM8" s="257"/>
      <c r="AN8" s="258"/>
      <c r="AO8" s="1106"/>
      <c r="AP8" s="259" t="s">
        <v>478</v>
      </c>
      <c r="AQ8" s="260" t="s">
        <v>479</v>
      </c>
      <c r="AR8" s="261" t="s">
        <v>480</v>
      </c>
    </row>
    <row r="9" spans="1:46" ht="13" x14ac:dyDescent="0.2">
      <c r="A9" s="247"/>
      <c r="AK9" s="1117" t="s">
        <v>481</v>
      </c>
      <c r="AL9" s="1118"/>
      <c r="AM9" s="1118"/>
      <c r="AN9" s="1119"/>
      <c r="AO9" s="262">
        <v>766155</v>
      </c>
      <c r="AP9" s="262">
        <v>289333</v>
      </c>
      <c r="AQ9" s="263">
        <v>239935</v>
      </c>
      <c r="AR9" s="264">
        <v>20.6</v>
      </c>
    </row>
    <row r="10" spans="1:46" ht="13.5" customHeight="1" x14ac:dyDescent="0.2">
      <c r="A10" s="247"/>
      <c r="AK10" s="1117" t="s">
        <v>482</v>
      </c>
      <c r="AL10" s="1118"/>
      <c r="AM10" s="1118"/>
      <c r="AN10" s="1119"/>
      <c r="AO10" s="265">
        <v>90979</v>
      </c>
      <c r="AP10" s="265">
        <v>34358</v>
      </c>
      <c r="AQ10" s="266">
        <v>33021</v>
      </c>
      <c r="AR10" s="267">
        <v>4</v>
      </c>
    </row>
    <row r="11" spans="1:46" ht="13.5" customHeight="1" x14ac:dyDescent="0.2">
      <c r="A11" s="247"/>
      <c r="AK11" s="1117" t="s">
        <v>483</v>
      </c>
      <c r="AL11" s="1118"/>
      <c r="AM11" s="1118"/>
      <c r="AN11" s="1119"/>
      <c r="AO11" s="265" t="s">
        <v>484</v>
      </c>
      <c r="AP11" s="265" t="s">
        <v>484</v>
      </c>
      <c r="AQ11" s="266">
        <v>2306</v>
      </c>
      <c r="AR11" s="267" t="s">
        <v>484</v>
      </c>
    </row>
    <row r="12" spans="1:46" ht="13.5" customHeight="1" x14ac:dyDescent="0.2">
      <c r="A12" s="247"/>
      <c r="AK12" s="1117" t="s">
        <v>485</v>
      </c>
      <c r="AL12" s="1118"/>
      <c r="AM12" s="1118"/>
      <c r="AN12" s="1119"/>
      <c r="AO12" s="265" t="s">
        <v>484</v>
      </c>
      <c r="AP12" s="265" t="s">
        <v>484</v>
      </c>
      <c r="AQ12" s="266" t="s">
        <v>484</v>
      </c>
      <c r="AR12" s="267" t="s">
        <v>484</v>
      </c>
    </row>
    <row r="13" spans="1:46" ht="13.5" customHeight="1" x14ac:dyDescent="0.2">
      <c r="A13" s="247"/>
      <c r="AK13" s="1117" t="s">
        <v>486</v>
      </c>
      <c r="AL13" s="1118"/>
      <c r="AM13" s="1118"/>
      <c r="AN13" s="1119"/>
      <c r="AO13" s="265">
        <v>58352</v>
      </c>
      <c r="AP13" s="265">
        <v>22036</v>
      </c>
      <c r="AQ13" s="266">
        <v>7428</v>
      </c>
      <c r="AR13" s="267">
        <v>196.7</v>
      </c>
    </row>
    <row r="14" spans="1:46" ht="13.5" customHeight="1" x14ac:dyDescent="0.2">
      <c r="A14" s="247"/>
      <c r="AK14" s="1117" t="s">
        <v>487</v>
      </c>
      <c r="AL14" s="1118"/>
      <c r="AM14" s="1118"/>
      <c r="AN14" s="1119"/>
      <c r="AO14" s="265">
        <v>43425</v>
      </c>
      <c r="AP14" s="265">
        <v>16399</v>
      </c>
      <c r="AQ14" s="266">
        <v>4299</v>
      </c>
      <c r="AR14" s="267">
        <v>281.5</v>
      </c>
    </row>
    <row r="15" spans="1:46" ht="13.5" customHeight="1" x14ac:dyDescent="0.2">
      <c r="A15" s="247"/>
      <c r="AK15" s="1120" t="s">
        <v>488</v>
      </c>
      <c r="AL15" s="1121"/>
      <c r="AM15" s="1121"/>
      <c r="AN15" s="1122"/>
      <c r="AO15" s="265">
        <v>-54272</v>
      </c>
      <c r="AP15" s="265">
        <v>-20495</v>
      </c>
      <c r="AQ15" s="266">
        <v>-13612</v>
      </c>
      <c r="AR15" s="267">
        <v>50.6</v>
      </c>
    </row>
    <row r="16" spans="1:46" ht="13" x14ac:dyDescent="0.2">
      <c r="A16" s="247"/>
      <c r="AK16" s="1120" t="s">
        <v>177</v>
      </c>
      <c r="AL16" s="1121"/>
      <c r="AM16" s="1121"/>
      <c r="AN16" s="1122"/>
      <c r="AO16" s="265">
        <v>904639</v>
      </c>
      <c r="AP16" s="265">
        <v>341631</v>
      </c>
      <c r="AQ16" s="266">
        <v>273378</v>
      </c>
      <c r="AR16" s="267">
        <v>25</v>
      </c>
    </row>
    <row r="17" spans="1:46" ht="13" x14ac:dyDescent="0.2">
      <c r="A17" s="247"/>
    </row>
    <row r="18" spans="1:46" ht="13" x14ac:dyDescent="0.2">
      <c r="A18" s="247"/>
      <c r="AQ18" s="268"/>
      <c r="AR18" s="268"/>
    </row>
    <row r="19" spans="1:46" ht="13" x14ac:dyDescent="0.2">
      <c r="A19" s="247"/>
      <c r="AK19" s="243" t="s">
        <v>489</v>
      </c>
    </row>
    <row r="20" spans="1:46" ht="13" x14ac:dyDescent="0.2">
      <c r="A20" s="247"/>
      <c r="AK20" s="269"/>
      <c r="AL20" s="270"/>
      <c r="AM20" s="270"/>
      <c r="AN20" s="271"/>
      <c r="AO20" s="272" t="s">
        <v>490</v>
      </c>
      <c r="AP20" s="273" t="s">
        <v>491</v>
      </c>
      <c r="AQ20" s="274" t="s">
        <v>492</v>
      </c>
      <c r="AR20" s="275"/>
    </row>
    <row r="21" spans="1:46" s="248" customFormat="1" ht="13" x14ac:dyDescent="0.2">
      <c r="A21" s="276"/>
      <c r="AK21" s="1123" t="s">
        <v>493</v>
      </c>
      <c r="AL21" s="1124"/>
      <c r="AM21" s="1124"/>
      <c r="AN21" s="1125"/>
      <c r="AO21" s="277">
        <v>26.81</v>
      </c>
      <c r="AP21" s="278">
        <v>21.68</v>
      </c>
      <c r="AQ21" s="279">
        <v>5.13</v>
      </c>
      <c r="AS21" s="280"/>
      <c r="AT21" s="276"/>
    </row>
    <row r="22" spans="1:46" s="248" customFormat="1" ht="13" x14ac:dyDescent="0.2">
      <c r="A22" s="276"/>
      <c r="AK22" s="1123" t="s">
        <v>494</v>
      </c>
      <c r="AL22" s="1124"/>
      <c r="AM22" s="1124"/>
      <c r="AN22" s="1125"/>
      <c r="AO22" s="281">
        <v>92.3</v>
      </c>
      <c r="AP22" s="282">
        <v>95.1</v>
      </c>
      <c r="AQ22" s="283">
        <v>-2.8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495</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497</v>
      </c>
      <c r="AL29" s="248"/>
      <c r="AM29" s="248"/>
      <c r="AN29" s="248"/>
      <c r="AS29" s="290"/>
    </row>
    <row r="30" spans="1:46" ht="13.5" customHeight="1" x14ac:dyDescent="0.2">
      <c r="A30" s="247"/>
      <c r="AK30" s="250"/>
      <c r="AL30" s="251"/>
      <c r="AM30" s="251"/>
      <c r="AN30" s="252"/>
      <c r="AO30" s="1105" t="s">
        <v>476</v>
      </c>
      <c r="AP30" s="253"/>
      <c r="AQ30" s="254" t="s">
        <v>477</v>
      </c>
      <c r="AR30" s="255"/>
    </row>
    <row r="31" spans="1:46" ht="13" x14ac:dyDescent="0.2">
      <c r="A31" s="247"/>
      <c r="AK31" s="256"/>
      <c r="AL31" s="257"/>
      <c r="AM31" s="257"/>
      <c r="AN31" s="258"/>
      <c r="AO31" s="1106"/>
      <c r="AP31" s="259" t="s">
        <v>478</v>
      </c>
      <c r="AQ31" s="260" t="s">
        <v>479</v>
      </c>
      <c r="AR31" s="261" t="s">
        <v>480</v>
      </c>
    </row>
    <row r="32" spans="1:46" ht="27" customHeight="1" x14ac:dyDescent="0.2">
      <c r="A32" s="247"/>
      <c r="AK32" s="1107" t="s">
        <v>498</v>
      </c>
      <c r="AL32" s="1108"/>
      <c r="AM32" s="1108"/>
      <c r="AN32" s="1109"/>
      <c r="AO32" s="291">
        <v>419020</v>
      </c>
      <c r="AP32" s="291">
        <v>158240</v>
      </c>
      <c r="AQ32" s="292">
        <v>143519</v>
      </c>
      <c r="AR32" s="293">
        <v>10.3</v>
      </c>
    </row>
    <row r="33" spans="1:46" ht="13.5" customHeight="1" x14ac:dyDescent="0.2">
      <c r="A33" s="247"/>
      <c r="AK33" s="1107" t="s">
        <v>499</v>
      </c>
      <c r="AL33" s="1108"/>
      <c r="AM33" s="1108"/>
      <c r="AN33" s="1109"/>
      <c r="AO33" s="291" t="s">
        <v>484</v>
      </c>
      <c r="AP33" s="291" t="s">
        <v>484</v>
      </c>
      <c r="AQ33" s="292" t="s">
        <v>484</v>
      </c>
      <c r="AR33" s="293" t="s">
        <v>484</v>
      </c>
    </row>
    <row r="34" spans="1:46" ht="27" customHeight="1" x14ac:dyDescent="0.2">
      <c r="A34" s="247"/>
      <c r="AK34" s="1107" t="s">
        <v>500</v>
      </c>
      <c r="AL34" s="1108"/>
      <c r="AM34" s="1108"/>
      <c r="AN34" s="1109"/>
      <c r="AO34" s="291" t="s">
        <v>484</v>
      </c>
      <c r="AP34" s="291" t="s">
        <v>484</v>
      </c>
      <c r="AQ34" s="292" t="s">
        <v>484</v>
      </c>
      <c r="AR34" s="293" t="s">
        <v>484</v>
      </c>
    </row>
    <row r="35" spans="1:46" ht="27" customHeight="1" x14ac:dyDescent="0.2">
      <c r="A35" s="247"/>
      <c r="AK35" s="1107" t="s">
        <v>501</v>
      </c>
      <c r="AL35" s="1108"/>
      <c r="AM35" s="1108"/>
      <c r="AN35" s="1109"/>
      <c r="AO35" s="291">
        <v>22226</v>
      </c>
      <c r="AP35" s="291">
        <v>8394</v>
      </c>
      <c r="AQ35" s="292">
        <v>32537</v>
      </c>
      <c r="AR35" s="293">
        <v>-74.2</v>
      </c>
    </row>
    <row r="36" spans="1:46" ht="27" customHeight="1" x14ac:dyDescent="0.2">
      <c r="A36" s="247"/>
      <c r="AK36" s="1107" t="s">
        <v>502</v>
      </c>
      <c r="AL36" s="1108"/>
      <c r="AM36" s="1108"/>
      <c r="AN36" s="1109"/>
      <c r="AO36" s="291">
        <v>8669</v>
      </c>
      <c r="AP36" s="291">
        <v>3274</v>
      </c>
      <c r="AQ36" s="292">
        <v>3256</v>
      </c>
      <c r="AR36" s="293">
        <v>0.6</v>
      </c>
    </row>
    <row r="37" spans="1:46" ht="13.5" customHeight="1" x14ac:dyDescent="0.2">
      <c r="A37" s="247"/>
      <c r="AK37" s="1107" t="s">
        <v>503</v>
      </c>
      <c r="AL37" s="1108"/>
      <c r="AM37" s="1108"/>
      <c r="AN37" s="1109"/>
      <c r="AO37" s="291">
        <v>1204</v>
      </c>
      <c r="AP37" s="291">
        <v>455</v>
      </c>
      <c r="AQ37" s="292">
        <v>244</v>
      </c>
      <c r="AR37" s="293">
        <v>86.5</v>
      </c>
    </row>
    <row r="38" spans="1:46" ht="27" customHeight="1" x14ac:dyDescent="0.2">
      <c r="A38" s="247"/>
      <c r="AK38" s="1110" t="s">
        <v>504</v>
      </c>
      <c r="AL38" s="1111"/>
      <c r="AM38" s="1111"/>
      <c r="AN38" s="1112"/>
      <c r="AO38" s="294" t="s">
        <v>484</v>
      </c>
      <c r="AP38" s="294" t="s">
        <v>484</v>
      </c>
      <c r="AQ38" s="295">
        <v>45</v>
      </c>
      <c r="AR38" s="283" t="s">
        <v>484</v>
      </c>
      <c r="AS38" s="290"/>
    </row>
    <row r="39" spans="1:46" ht="13" x14ac:dyDescent="0.2">
      <c r="A39" s="247"/>
      <c r="AK39" s="1110" t="s">
        <v>505</v>
      </c>
      <c r="AL39" s="1111"/>
      <c r="AM39" s="1111"/>
      <c r="AN39" s="1112"/>
      <c r="AO39" s="291">
        <v>-6156</v>
      </c>
      <c r="AP39" s="291">
        <v>-2325</v>
      </c>
      <c r="AQ39" s="292">
        <v>-3310</v>
      </c>
      <c r="AR39" s="293">
        <v>-29.8</v>
      </c>
      <c r="AS39" s="290"/>
    </row>
    <row r="40" spans="1:46" ht="27" customHeight="1" x14ac:dyDescent="0.2">
      <c r="A40" s="247"/>
      <c r="AK40" s="1107" t="s">
        <v>506</v>
      </c>
      <c r="AL40" s="1108"/>
      <c r="AM40" s="1108"/>
      <c r="AN40" s="1109"/>
      <c r="AO40" s="291">
        <v>-284144</v>
      </c>
      <c r="AP40" s="291">
        <v>-107305</v>
      </c>
      <c r="AQ40" s="292">
        <v>-131495</v>
      </c>
      <c r="AR40" s="293">
        <v>-18.399999999999999</v>
      </c>
      <c r="AS40" s="290"/>
    </row>
    <row r="41" spans="1:46" ht="13" x14ac:dyDescent="0.2">
      <c r="A41" s="247"/>
      <c r="AK41" s="1113" t="s">
        <v>287</v>
      </c>
      <c r="AL41" s="1114"/>
      <c r="AM41" s="1114"/>
      <c r="AN41" s="1115"/>
      <c r="AO41" s="291">
        <v>160819</v>
      </c>
      <c r="AP41" s="291">
        <v>60732</v>
      </c>
      <c r="AQ41" s="292">
        <v>44796</v>
      </c>
      <c r="AR41" s="293">
        <v>35.6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 x14ac:dyDescent="0.2">
      <c r="A48" s="247"/>
      <c r="AK48" s="301" t="s">
        <v>508</v>
      </c>
      <c r="AL48" s="301"/>
      <c r="AM48" s="301"/>
      <c r="AN48" s="301"/>
      <c r="AO48" s="301"/>
      <c r="AP48" s="301"/>
      <c r="AQ48" s="302"/>
      <c r="AR48" s="301"/>
    </row>
    <row r="49" spans="1:44" ht="13.5" customHeight="1" x14ac:dyDescent="0.2">
      <c r="A49" s="247"/>
      <c r="AK49" s="303"/>
      <c r="AL49" s="304"/>
      <c r="AM49" s="1100" t="s">
        <v>476</v>
      </c>
      <c r="AN49" s="1102" t="s">
        <v>509</v>
      </c>
      <c r="AO49" s="1103"/>
      <c r="AP49" s="1103"/>
      <c r="AQ49" s="1103"/>
      <c r="AR49" s="1104"/>
    </row>
    <row r="50" spans="1:44" ht="13" x14ac:dyDescent="0.2">
      <c r="A50" s="247"/>
      <c r="AK50" s="305"/>
      <c r="AL50" s="306"/>
      <c r="AM50" s="1101"/>
      <c r="AN50" s="307" t="s">
        <v>510</v>
      </c>
      <c r="AO50" s="308" t="s">
        <v>511</v>
      </c>
      <c r="AP50" s="309" t="s">
        <v>512</v>
      </c>
      <c r="AQ50" s="310" t="s">
        <v>513</v>
      </c>
      <c r="AR50" s="311" t="s">
        <v>514</v>
      </c>
    </row>
    <row r="51" spans="1:44" ht="13" x14ac:dyDescent="0.2">
      <c r="A51" s="247"/>
      <c r="AK51" s="303" t="s">
        <v>515</v>
      </c>
      <c r="AL51" s="304"/>
      <c r="AM51" s="312">
        <v>924005</v>
      </c>
      <c r="AN51" s="313">
        <v>274348</v>
      </c>
      <c r="AO51" s="314">
        <v>-27.4</v>
      </c>
      <c r="AP51" s="315">
        <v>263613</v>
      </c>
      <c r="AQ51" s="316">
        <v>-0.2</v>
      </c>
      <c r="AR51" s="317">
        <v>-27.2</v>
      </c>
    </row>
    <row r="52" spans="1:44" ht="13" x14ac:dyDescent="0.2">
      <c r="A52" s="247"/>
      <c r="AK52" s="318"/>
      <c r="AL52" s="319" t="s">
        <v>516</v>
      </c>
      <c r="AM52" s="320">
        <v>435808</v>
      </c>
      <c r="AN52" s="321">
        <v>129397</v>
      </c>
      <c r="AO52" s="322">
        <v>-34.6</v>
      </c>
      <c r="AP52" s="323">
        <v>128823</v>
      </c>
      <c r="AQ52" s="324">
        <v>-3.8</v>
      </c>
      <c r="AR52" s="325">
        <v>-30.8</v>
      </c>
    </row>
    <row r="53" spans="1:44" ht="13" x14ac:dyDescent="0.2">
      <c r="A53" s="247"/>
      <c r="AK53" s="303" t="s">
        <v>517</v>
      </c>
      <c r="AL53" s="304"/>
      <c r="AM53" s="312">
        <v>1589621</v>
      </c>
      <c r="AN53" s="313">
        <v>493824</v>
      </c>
      <c r="AO53" s="314">
        <v>80</v>
      </c>
      <c r="AP53" s="315">
        <v>330026</v>
      </c>
      <c r="AQ53" s="316">
        <v>25.2</v>
      </c>
      <c r="AR53" s="317">
        <v>54.8</v>
      </c>
    </row>
    <row r="54" spans="1:44" ht="13" x14ac:dyDescent="0.2">
      <c r="A54" s="247"/>
      <c r="AK54" s="318"/>
      <c r="AL54" s="319" t="s">
        <v>516</v>
      </c>
      <c r="AM54" s="320">
        <v>517474</v>
      </c>
      <c r="AN54" s="321">
        <v>160756</v>
      </c>
      <c r="AO54" s="322">
        <v>24.2</v>
      </c>
      <c r="AP54" s="323">
        <v>141075</v>
      </c>
      <c r="AQ54" s="324">
        <v>9.5</v>
      </c>
      <c r="AR54" s="325">
        <v>14.7</v>
      </c>
    </row>
    <row r="55" spans="1:44" ht="13" x14ac:dyDescent="0.2">
      <c r="A55" s="247"/>
      <c r="AK55" s="303" t="s">
        <v>518</v>
      </c>
      <c r="AL55" s="304"/>
      <c r="AM55" s="312">
        <v>522029</v>
      </c>
      <c r="AN55" s="313">
        <v>176480</v>
      </c>
      <c r="AO55" s="314">
        <v>-64.3</v>
      </c>
      <c r="AP55" s="315">
        <v>278179</v>
      </c>
      <c r="AQ55" s="316">
        <v>-15.7</v>
      </c>
      <c r="AR55" s="317">
        <v>-48.6</v>
      </c>
    </row>
    <row r="56" spans="1:44" ht="13" x14ac:dyDescent="0.2">
      <c r="A56" s="247"/>
      <c r="AK56" s="318"/>
      <c r="AL56" s="319" t="s">
        <v>516</v>
      </c>
      <c r="AM56" s="320">
        <v>211067</v>
      </c>
      <c r="AN56" s="321">
        <v>71355</v>
      </c>
      <c r="AO56" s="322">
        <v>-55.6</v>
      </c>
      <c r="AP56" s="323">
        <v>122182</v>
      </c>
      <c r="AQ56" s="324">
        <v>-13.4</v>
      </c>
      <c r="AR56" s="325">
        <v>-42.2</v>
      </c>
    </row>
    <row r="57" spans="1:44" ht="13" x14ac:dyDescent="0.2">
      <c r="A57" s="247"/>
      <c r="AK57" s="303" t="s">
        <v>519</v>
      </c>
      <c r="AL57" s="304"/>
      <c r="AM57" s="312">
        <v>3249865</v>
      </c>
      <c r="AN57" s="313">
        <v>1166499</v>
      </c>
      <c r="AO57" s="314">
        <v>561</v>
      </c>
      <c r="AP57" s="315">
        <v>283153</v>
      </c>
      <c r="AQ57" s="316">
        <v>1.8</v>
      </c>
      <c r="AR57" s="317">
        <v>559.20000000000005</v>
      </c>
    </row>
    <row r="58" spans="1:44" ht="13" x14ac:dyDescent="0.2">
      <c r="A58" s="247"/>
      <c r="AK58" s="318"/>
      <c r="AL58" s="319" t="s">
        <v>516</v>
      </c>
      <c r="AM58" s="320">
        <v>305266</v>
      </c>
      <c r="AN58" s="321">
        <v>109571</v>
      </c>
      <c r="AO58" s="322">
        <v>53.6</v>
      </c>
      <c r="AP58" s="323">
        <v>127593</v>
      </c>
      <c r="AQ58" s="324">
        <v>4.4000000000000004</v>
      </c>
      <c r="AR58" s="325">
        <v>49.2</v>
      </c>
    </row>
    <row r="59" spans="1:44" ht="13" x14ac:dyDescent="0.2">
      <c r="A59" s="247"/>
      <c r="AK59" s="303" t="s">
        <v>520</v>
      </c>
      <c r="AL59" s="304"/>
      <c r="AM59" s="312">
        <v>1763784</v>
      </c>
      <c r="AN59" s="313">
        <v>666082</v>
      </c>
      <c r="AO59" s="314">
        <v>-42.9</v>
      </c>
      <c r="AP59" s="315">
        <v>262169</v>
      </c>
      <c r="AQ59" s="316">
        <v>-7.4</v>
      </c>
      <c r="AR59" s="317">
        <v>-35.5</v>
      </c>
    </row>
    <row r="60" spans="1:44" ht="13" x14ac:dyDescent="0.2">
      <c r="A60" s="247"/>
      <c r="AK60" s="318"/>
      <c r="AL60" s="319" t="s">
        <v>516</v>
      </c>
      <c r="AM60" s="320">
        <v>303663</v>
      </c>
      <c r="AN60" s="321">
        <v>114676</v>
      </c>
      <c r="AO60" s="322">
        <v>4.7</v>
      </c>
      <c r="AP60" s="323">
        <v>152658</v>
      </c>
      <c r="AQ60" s="324">
        <v>19.600000000000001</v>
      </c>
      <c r="AR60" s="325">
        <v>-14.9</v>
      </c>
    </row>
    <row r="61" spans="1:44" ht="13" x14ac:dyDescent="0.2">
      <c r="A61" s="247"/>
      <c r="AK61" s="303" t="s">
        <v>521</v>
      </c>
      <c r="AL61" s="326"/>
      <c r="AM61" s="312">
        <v>1609861</v>
      </c>
      <c r="AN61" s="313">
        <v>555447</v>
      </c>
      <c r="AO61" s="314">
        <v>101.3</v>
      </c>
      <c r="AP61" s="315">
        <v>283428</v>
      </c>
      <c r="AQ61" s="327">
        <v>0.7</v>
      </c>
      <c r="AR61" s="317">
        <v>100.6</v>
      </c>
    </row>
    <row r="62" spans="1:44" ht="13" x14ac:dyDescent="0.2">
      <c r="A62" s="247"/>
      <c r="AK62" s="318"/>
      <c r="AL62" s="319" t="s">
        <v>516</v>
      </c>
      <c r="AM62" s="320">
        <v>354656</v>
      </c>
      <c r="AN62" s="321">
        <v>117151</v>
      </c>
      <c r="AO62" s="322">
        <v>-1.5</v>
      </c>
      <c r="AP62" s="323">
        <v>134466</v>
      </c>
      <c r="AQ62" s="324">
        <v>3.3</v>
      </c>
      <c r="AR62" s="325">
        <v>-4.8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p4/w7m7B8d5cwTnOVDV7cl2z5J1ht/ljDcyp1E0WSoUhj/+3Q9dqQiKCiNr3dfVBiwl31XWk+/5BkSpzleRikw==" saltValue="qSZtFC6jbZ1SJ8/SLRuQY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verticalCentered="1"/>
  <pageMargins left="0" right="0" top="0" bottom="0" header="0" footer="0"/>
  <pageSetup paperSize="8" scale="90" orientation="landscape" r:id="rId1"/>
  <headerFooter alignWithMargins="0">
    <oddFooter>&amp;C&amp;P /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DU121"/>
  <sheetViews>
    <sheetView showGridLines="0" topLeftCell="A16" zoomScaleNormal="100" zoomScaleSheetLayoutView="55" workbookViewId="0">
      <selection activeCell="C110" sqref="C110"/>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XIAopVyrLrvx5C0ZUplq6vWn+/6bs7lxxBv3nf+Gf057jf4C3I4QWOddP6+OjyVPTnimXwI0zHPIe3OwW2bC7Q==" saltValue="Ni0eVNDqSn3QPCfAObyr+w==" spinCount="100000" sheet="1" objects="1" scenarios="1"/>
  <dataConsolidate/>
  <phoneticPr fontId="2"/>
  <printOptions horizontalCentered="1" verticalCentered="1"/>
  <pageMargins left="0" right="0" top="0" bottom="0" header="0" footer="0"/>
  <pageSetup paperSize="8" scale="57" orientation="landscape" r:id="rId1"/>
  <headerFooter alignWithMargins="0">
    <oddFooter>&amp;C&amp;P /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3" zoomScaleNormal="100" zoomScaleSheetLayoutView="55" workbookViewId="0">
      <selection activeCell="CP28" sqref="CP28"/>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gOmIaDHylu3zZRVeWLKHxm/kLJBNtT3PsojMIA8YIy6PfELYlqkZyKPJCIXh44ZkzcKDBUgWlRzGss4I9IGzeg==" saltValue="BKv8FBKixGPwhp4sUIDU9Q==" spinCount="100000" sheet="1" objects="1" scenarios="1"/>
  <dataConsolidate/>
  <phoneticPr fontId="2"/>
  <printOptions horizontalCentered="1" verticalCentered="1"/>
  <pageMargins left="0" right="0" top="0" bottom="0" header="0" footer="0"/>
  <pageSetup paperSize="8" scale="57" orientation="landscape" r:id="rId1"/>
  <headerFooter alignWithMargins="0">
    <oddFooter>&amp;C&amp;P /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7" zoomScaleNormal="100" zoomScaleSheetLayoutView="100" workbookViewId="0">
      <selection activeCell="CP28" sqref="CP28"/>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523</v>
      </c>
      <c r="G46" s="8" t="s">
        <v>524</v>
      </c>
      <c r="H46" s="8" t="s">
        <v>525</v>
      </c>
      <c r="I46" s="8" t="s">
        <v>526</v>
      </c>
      <c r="J46" s="9" t="s">
        <v>527</v>
      </c>
    </row>
    <row r="47" spans="2:10" ht="57.75" customHeight="1" x14ac:dyDescent="0.2">
      <c r="B47" s="10"/>
      <c r="C47" s="1126" t="s">
        <v>3</v>
      </c>
      <c r="D47" s="1126"/>
      <c r="E47" s="1127"/>
      <c r="F47" s="11">
        <v>48.39</v>
      </c>
      <c r="G47" s="12">
        <v>42.38</v>
      </c>
      <c r="H47" s="12">
        <v>46.51</v>
      </c>
      <c r="I47" s="12">
        <v>51.37</v>
      </c>
      <c r="J47" s="13">
        <v>51.3</v>
      </c>
    </row>
    <row r="48" spans="2:10" ht="57.75" customHeight="1" x14ac:dyDescent="0.2">
      <c r="B48" s="14"/>
      <c r="C48" s="1128" t="s">
        <v>4</v>
      </c>
      <c r="D48" s="1128"/>
      <c r="E48" s="1129"/>
      <c r="F48" s="15">
        <v>10.07</v>
      </c>
      <c r="G48" s="16">
        <v>34.67</v>
      </c>
      <c r="H48" s="16">
        <v>33.39</v>
      </c>
      <c r="I48" s="16">
        <v>23.08</v>
      </c>
      <c r="J48" s="17">
        <v>11.69</v>
      </c>
    </row>
    <row r="49" spans="2:10" ht="57.75" customHeight="1" thickBot="1" x14ac:dyDescent="0.25">
      <c r="B49" s="18"/>
      <c r="C49" s="1130" t="s">
        <v>5</v>
      </c>
      <c r="D49" s="1130"/>
      <c r="E49" s="1131"/>
      <c r="F49" s="19">
        <v>3.1</v>
      </c>
      <c r="G49" s="20">
        <v>23.77</v>
      </c>
      <c r="H49" s="20" t="s">
        <v>528</v>
      </c>
      <c r="I49" s="20" t="s">
        <v>529</v>
      </c>
      <c r="J49" s="21" t="s">
        <v>530</v>
      </c>
    </row>
    <row r="50" spans="2:10" ht="13" x14ac:dyDescent="0.2"/>
  </sheetData>
  <sheetProtection algorithmName="SHA-512" hashValue="VR8004+ZvyPjgfF/DUhuIKyPIgA2xIlO84osoc4eitnrDXUTwSooggk6WwUEvAwJEiYdYOh8QNWKAjrJni8+kg==" saltValue="DwCzF69ZlGJ6VvMKC9wApQ==" spinCount="100000" sheet="1" objects="1" scenarios="1"/>
  <mergeCells count="3">
    <mergeCell ref="C47:E47"/>
    <mergeCell ref="C48:E48"/>
    <mergeCell ref="C49:E49"/>
  </mergeCells>
  <phoneticPr fontId="2"/>
  <printOptions horizontalCentered="1" verticalCentered="1"/>
  <pageMargins left="0" right="0" top="0" bottom="0" header="0" footer="0"/>
  <pageSetup paperSize="8" scale="92" orientation="landscape" r:id="rId1"/>
  <headerFooter alignWithMargins="0">
    <oddFooter>&amp;C&amp;P /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7" zoomScale="70" zoomScaleNormal="70" zoomScaleSheetLayoutView="100" workbookViewId="0">
      <selection activeCell="CP28" sqref="CP28"/>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36" t="s">
        <v>531</v>
      </c>
      <c r="D34" s="1136"/>
      <c r="E34" s="1137"/>
      <c r="F34" s="32">
        <v>10.07</v>
      </c>
      <c r="G34" s="33">
        <v>34.67</v>
      </c>
      <c r="H34" s="33">
        <v>33.380000000000003</v>
      </c>
      <c r="I34" s="33">
        <v>23.08</v>
      </c>
      <c r="J34" s="34">
        <v>11.69</v>
      </c>
      <c r="K34" s="22"/>
      <c r="L34" s="22"/>
      <c r="M34" s="22"/>
      <c r="N34" s="22"/>
      <c r="O34" s="22"/>
      <c r="P34" s="22"/>
    </row>
    <row r="35" spans="1:16" ht="39" customHeight="1" x14ac:dyDescent="0.2">
      <c r="A35" s="22"/>
      <c r="B35" s="35"/>
      <c r="C35" s="1132" t="s">
        <v>532</v>
      </c>
      <c r="D35" s="1132"/>
      <c r="E35" s="1133"/>
      <c r="F35" s="36">
        <v>2.4</v>
      </c>
      <c r="G35" s="37">
        <v>1.66</v>
      </c>
      <c r="H35" s="37">
        <v>2.4500000000000002</v>
      </c>
      <c r="I35" s="37">
        <v>5.03</v>
      </c>
      <c r="J35" s="38">
        <v>5.33</v>
      </c>
      <c r="K35" s="22"/>
      <c r="L35" s="22"/>
      <c r="M35" s="22"/>
      <c r="N35" s="22"/>
      <c r="O35" s="22"/>
      <c r="P35" s="22"/>
    </row>
    <row r="36" spans="1:16" ht="39" customHeight="1" x14ac:dyDescent="0.2">
      <c r="A36" s="22"/>
      <c r="B36" s="35"/>
      <c r="C36" s="1132" t="s">
        <v>533</v>
      </c>
      <c r="D36" s="1132"/>
      <c r="E36" s="1133"/>
      <c r="F36" s="36">
        <v>3</v>
      </c>
      <c r="G36" s="37">
        <v>2.4</v>
      </c>
      <c r="H36" s="37">
        <v>3.14</v>
      </c>
      <c r="I36" s="37">
        <v>2.83</v>
      </c>
      <c r="J36" s="38">
        <v>3.01</v>
      </c>
      <c r="K36" s="22"/>
      <c r="L36" s="22"/>
      <c r="M36" s="22"/>
      <c r="N36" s="22"/>
      <c r="O36" s="22"/>
      <c r="P36" s="22"/>
    </row>
    <row r="37" spans="1:16" ht="39" customHeight="1" x14ac:dyDescent="0.2">
      <c r="A37" s="22"/>
      <c r="B37" s="35"/>
      <c r="C37" s="1132" t="s">
        <v>534</v>
      </c>
      <c r="D37" s="1132"/>
      <c r="E37" s="1133"/>
      <c r="F37" s="36">
        <v>0.86</v>
      </c>
      <c r="G37" s="37">
        <v>0.75</v>
      </c>
      <c r="H37" s="37">
        <v>1.48</v>
      </c>
      <c r="I37" s="37">
        <v>1.1599999999999999</v>
      </c>
      <c r="J37" s="38">
        <v>1.82</v>
      </c>
      <c r="K37" s="22"/>
      <c r="L37" s="22"/>
      <c r="M37" s="22"/>
      <c r="N37" s="22"/>
      <c r="O37" s="22"/>
      <c r="P37" s="22"/>
    </row>
    <row r="38" spans="1:16" ht="39" customHeight="1" x14ac:dyDescent="0.2">
      <c r="A38" s="22"/>
      <c r="B38" s="35"/>
      <c r="C38" s="1132" t="s">
        <v>535</v>
      </c>
      <c r="D38" s="1132"/>
      <c r="E38" s="1133"/>
      <c r="F38" s="36">
        <v>0</v>
      </c>
      <c r="G38" s="37">
        <v>0</v>
      </c>
      <c r="H38" s="37">
        <v>0</v>
      </c>
      <c r="I38" s="37">
        <v>0</v>
      </c>
      <c r="J38" s="38">
        <v>0</v>
      </c>
      <c r="K38" s="22"/>
      <c r="L38" s="22"/>
      <c r="M38" s="22"/>
      <c r="N38" s="22"/>
      <c r="O38" s="22"/>
      <c r="P38" s="22"/>
    </row>
    <row r="39" spans="1:16" ht="39" customHeight="1" x14ac:dyDescent="0.2">
      <c r="A39" s="22"/>
      <c r="B39" s="35"/>
      <c r="C39" s="1132"/>
      <c r="D39" s="1132"/>
      <c r="E39" s="1133"/>
      <c r="F39" s="36"/>
      <c r="G39" s="37"/>
      <c r="H39" s="37"/>
      <c r="I39" s="37"/>
      <c r="J39" s="38"/>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536</v>
      </c>
      <c r="D42" s="1132"/>
      <c r="E42" s="1133"/>
      <c r="F42" s="36" t="s">
        <v>484</v>
      </c>
      <c r="G42" s="37" t="s">
        <v>484</v>
      </c>
      <c r="H42" s="37" t="s">
        <v>484</v>
      </c>
      <c r="I42" s="37" t="s">
        <v>484</v>
      </c>
      <c r="J42" s="38" t="s">
        <v>484</v>
      </c>
      <c r="K42" s="22"/>
      <c r="L42" s="22"/>
      <c r="M42" s="22"/>
      <c r="N42" s="22"/>
      <c r="O42" s="22"/>
      <c r="P42" s="22"/>
    </row>
    <row r="43" spans="1:16" ht="39" customHeight="1" thickBot="1" x14ac:dyDescent="0.25">
      <c r="A43" s="22"/>
      <c r="B43" s="40"/>
      <c r="C43" s="1134" t="s">
        <v>537</v>
      </c>
      <c r="D43" s="1134"/>
      <c r="E43" s="1135"/>
      <c r="F43" s="41" t="s">
        <v>484</v>
      </c>
      <c r="G43" s="42" t="s">
        <v>484</v>
      </c>
      <c r="H43" s="42" t="s">
        <v>484</v>
      </c>
      <c r="I43" s="42" t="s">
        <v>484</v>
      </c>
      <c r="J43" s="43" t="s">
        <v>484</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REJqNnG/9wWgj8zjvVV64xCkIP/OENvYd/BuJE2X7rVVsKZN2tOSW/pXyJfWSpSua4MLLNjl2fxb8A3ww951QQ==" saltValue="g4vvUb+tNaBwt3ZxeP9SR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verticalCentered="1"/>
  <pageMargins left="0" right="0" top="0" bottom="0" header="0" footer="0"/>
  <pageSetup paperSize="8" scale="86" orientation="landscape" r:id="rId1"/>
  <headerFooter alignWithMargins="0">
    <oddFooter>&amp;C&amp;P /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L49" zoomScale="85" zoomScaleNormal="85" zoomScaleSheetLayoutView="55" workbookViewId="0">
      <selection activeCell="CP28" sqref="CP28"/>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364</v>
      </c>
      <c r="L45" s="58">
        <v>397</v>
      </c>
      <c r="M45" s="58">
        <v>419</v>
      </c>
      <c r="N45" s="58">
        <v>439</v>
      </c>
      <c r="O45" s="59">
        <v>419</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484</v>
      </c>
      <c r="L46" s="62" t="s">
        <v>484</v>
      </c>
      <c r="M46" s="62" t="s">
        <v>484</v>
      </c>
      <c r="N46" s="62" t="s">
        <v>484</v>
      </c>
      <c r="O46" s="63" t="s">
        <v>484</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484</v>
      </c>
      <c r="L47" s="62" t="s">
        <v>484</v>
      </c>
      <c r="M47" s="62" t="s">
        <v>484</v>
      </c>
      <c r="N47" s="62" t="s">
        <v>484</v>
      </c>
      <c r="O47" s="63" t="s">
        <v>484</v>
      </c>
      <c r="P47" s="46"/>
      <c r="Q47" s="46"/>
      <c r="R47" s="46"/>
      <c r="S47" s="46"/>
      <c r="T47" s="46"/>
      <c r="U47" s="46"/>
    </row>
    <row r="48" spans="1:21" ht="30.75" customHeight="1" x14ac:dyDescent="0.2">
      <c r="A48" s="46"/>
      <c r="B48" s="1163"/>
      <c r="C48" s="1164"/>
      <c r="D48" s="60"/>
      <c r="E48" s="1140" t="s">
        <v>13</v>
      </c>
      <c r="F48" s="1140"/>
      <c r="G48" s="1140"/>
      <c r="H48" s="1140"/>
      <c r="I48" s="1140"/>
      <c r="J48" s="1141"/>
      <c r="K48" s="61">
        <v>17</v>
      </c>
      <c r="L48" s="62">
        <v>24</v>
      </c>
      <c r="M48" s="62">
        <v>25</v>
      </c>
      <c r="N48" s="62">
        <v>20</v>
      </c>
      <c r="O48" s="63">
        <v>22</v>
      </c>
      <c r="P48" s="46"/>
      <c r="Q48" s="46"/>
      <c r="R48" s="46"/>
      <c r="S48" s="46"/>
      <c r="T48" s="46"/>
      <c r="U48" s="46"/>
    </row>
    <row r="49" spans="1:21" ht="30.75" customHeight="1" x14ac:dyDescent="0.2">
      <c r="A49" s="46"/>
      <c r="B49" s="1163"/>
      <c r="C49" s="1164"/>
      <c r="D49" s="60"/>
      <c r="E49" s="1140" t="s">
        <v>14</v>
      </c>
      <c r="F49" s="1140"/>
      <c r="G49" s="1140"/>
      <c r="H49" s="1140"/>
      <c r="I49" s="1140"/>
      <c r="J49" s="1141"/>
      <c r="K49" s="61">
        <v>15</v>
      </c>
      <c r="L49" s="62">
        <v>16</v>
      </c>
      <c r="M49" s="62">
        <v>6</v>
      </c>
      <c r="N49" s="62">
        <v>10</v>
      </c>
      <c r="O49" s="63">
        <v>9</v>
      </c>
      <c r="P49" s="46"/>
      <c r="Q49" s="46"/>
      <c r="R49" s="46"/>
      <c r="S49" s="46"/>
      <c r="T49" s="46"/>
      <c r="U49" s="46"/>
    </row>
    <row r="50" spans="1:21" ht="30.75" customHeight="1" x14ac:dyDescent="0.2">
      <c r="A50" s="46"/>
      <c r="B50" s="1163"/>
      <c r="C50" s="1164"/>
      <c r="D50" s="60"/>
      <c r="E50" s="1140" t="s">
        <v>15</v>
      </c>
      <c r="F50" s="1140"/>
      <c r="G50" s="1140"/>
      <c r="H50" s="1140"/>
      <c r="I50" s="1140"/>
      <c r="J50" s="1141"/>
      <c r="K50" s="61">
        <v>0</v>
      </c>
      <c r="L50" s="62">
        <v>0</v>
      </c>
      <c r="M50" s="62">
        <v>0</v>
      </c>
      <c r="N50" s="62">
        <v>0</v>
      </c>
      <c r="O50" s="63">
        <v>1</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484</v>
      </c>
      <c r="L51" s="62" t="s">
        <v>484</v>
      </c>
      <c r="M51" s="62" t="s">
        <v>484</v>
      </c>
      <c r="N51" s="62" t="s">
        <v>484</v>
      </c>
      <c r="O51" s="63" t="s">
        <v>484</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292</v>
      </c>
      <c r="L52" s="62">
        <v>304</v>
      </c>
      <c r="M52" s="62">
        <v>302</v>
      </c>
      <c r="N52" s="62">
        <v>304</v>
      </c>
      <c r="O52" s="63">
        <v>290</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104</v>
      </c>
      <c r="L53" s="67">
        <v>133</v>
      </c>
      <c r="M53" s="67">
        <v>148</v>
      </c>
      <c r="N53" s="67">
        <v>165</v>
      </c>
      <c r="O53" s="68">
        <v>161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j86fG2xP/EJOY3k/bFr/XT204QkXdaxoiiTPbs7AWclQLb82I5raih9Ya6dARXU8SryQe5dZ9eRzlOojZhLyEQ==" saltValue="DVEQaRWZR0L9PJU6vUnFL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verticalCentered="1"/>
  <pageMargins left="0" right="0" top="0" bottom="0" header="0" footer="0"/>
  <pageSetup paperSize="8" scale="77" orientation="landscape" r:id="rId1"/>
  <headerFooter alignWithMargins="0">
    <oddFooter>&amp;C&amp;P /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election activeCell="CP28" sqref="CP28"/>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81" t="s">
        <v>30</v>
      </c>
      <c r="C41" s="1182"/>
      <c r="D41" s="103"/>
      <c r="E41" s="1183" t="s">
        <v>31</v>
      </c>
      <c r="F41" s="1183"/>
      <c r="G41" s="1183"/>
      <c r="H41" s="1184"/>
      <c r="I41" s="330">
        <v>4280</v>
      </c>
      <c r="J41" s="331">
        <v>5786</v>
      </c>
      <c r="K41" s="331">
        <v>5527</v>
      </c>
      <c r="L41" s="331">
        <v>6023</v>
      </c>
      <c r="M41" s="332">
        <v>6041</v>
      </c>
    </row>
    <row r="42" spans="2:13" ht="27.75" customHeight="1" x14ac:dyDescent="0.2">
      <c r="B42" s="1171"/>
      <c r="C42" s="1172"/>
      <c r="D42" s="104"/>
      <c r="E42" s="1175" t="s">
        <v>32</v>
      </c>
      <c r="F42" s="1175"/>
      <c r="G42" s="1175"/>
      <c r="H42" s="1176"/>
      <c r="I42" s="333">
        <v>3</v>
      </c>
      <c r="J42" s="334">
        <v>4</v>
      </c>
      <c r="K42" s="334">
        <v>4</v>
      </c>
      <c r="L42" s="334">
        <v>3</v>
      </c>
      <c r="M42" s="335">
        <v>3</v>
      </c>
    </row>
    <row r="43" spans="2:13" ht="27.75" customHeight="1" x14ac:dyDescent="0.2">
      <c r="B43" s="1171"/>
      <c r="C43" s="1172"/>
      <c r="D43" s="104"/>
      <c r="E43" s="1175" t="s">
        <v>33</v>
      </c>
      <c r="F43" s="1175"/>
      <c r="G43" s="1175"/>
      <c r="H43" s="1176"/>
      <c r="I43" s="333">
        <v>81</v>
      </c>
      <c r="J43" s="334">
        <v>87</v>
      </c>
      <c r="K43" s="334">
        <v>83</v>
      </c>
      <c r="L43" s="334">
        <v>78</v>
      </c>
      <c r="M43" s="335">
        <v>118</v>
      </c>
    </row>
    <row r="44" spans="2:13" ht="27.75" customHeight="1" x14ac:dyDescent="0.2">
      <c r="B44" s="1171"/>
      <c r="C44" s="1172"/>
      <c r="D44" s="104"/>
      <c r="E44" s="1175" t="s">
        <v>34</v>
      </c>
      <c r="F44" s="1175"/>
      <c r="G44" s="1175"/>
      <c r="H44" s="1176"/>
      <c r="I44" s="333">
        <v>66</v>
      </c>
      <c r="J44" s="334">
        <v>20</v>
      </c>
      <c r="K44" s="334">
        <v>94</v>
      </c>
      <c r="L44" s="334">
        <v>200</v>
      </c>
      <c r="M44" s="335">
        <v>212</v>
      </c>
    </row>
    <row r="45" spans="2:13" ht="27.75" customHeight="1" x14ac:dyDescent="0.2">
      <c r="B45" s="1171"/>
      <c r="C45" s="1172"/>
      <c r="D45" s="104"/>
      <c r="E45" s="1175" t="s">
        <v>35</v>
      </c>
      <c r="F45" s="1175"/>
      <c r="G45" s="1175"/>
      <c r="H45" s="1176"/>
      <c r="I45" s="333">
        <v>534</v>
      </c>
      <c r="J45" s="334">
        <v>494</v>
      </c>
      <c r="K45" s="334">
        <v>522</v>
      </c>
      <c r="L45" s="334">
        <v>414</v>
      </c>
      <c r="M45" s="335">
        <v>413</v>
      </c>
    </row>
    <row r="46" spans="2:13" ht="27.75" customHeight="1" x14ac:dyDescent="0.2">
      <c r="B46" s="1171"/>
      <c r="C46" s="1172"/>
      <c r="D46" s="105"/>
      <c r="E46" s="1175" t="s">
        <v>36</v>
      </c>
      <c r="F46" s="1175"/>
      <c r="G46" s="1175"/>
      <c r="H46" s="1176"/>
      <c r="I46" s="333" t="s">
        <v>484</v>
      </c>
      <c r="J46" s="334" t="s">
        <v>484</v>
      </c>
      <c r="K46" s="334" t="s">
        <v>484</v>
      </c>
      <c r="L46" s="334" t="s">
        <v>484</v>
      </c>
      <c r="M46" s="335" t="s">
        <v>484</v>
      </c>
    </row>
    <row r="47" spans="2:13" ht="27.75" customHeight="1" x14ac:dyDescent="0.2">
      <c r="B47" s="1171"/>
      <c r="C47" s="1172"/>
      <c r="D47" s="106"/>
      <c r="E47" s="1185" t="s">
        <v>37</v>
      </c>
      <c r="F47" s="1186"/>
      <c r="G47" s="1186"/>
      <c r="H47" s="1187"/>
      <c r="I47" s="333" t="s">
        <v>484</v>
      </c>
      <c r="J47" s="334" t="s">
        <v>484</v>
      </c>
      <c r="K47" s="334" t="s">
        <v>484</v>
      </c>
      <c r="L47" s="334" t="s">
        <v>484</v>
      </c>
      <c r="M47" s="335" t="s">
        <v>484</v>
      </c>
    </row>
    <row r="48" spans="2:13" ht="27.75" customHeight="1" x14ac:dyDescent="0.2">
      <c r="B48" s="1171"/>
      <c r="C48" s="1172"/>
      <c r="D48" s="104"/>
      <c r="E48" s="1175" t="s">
        <v>38</v>
      </c>
      <c r="F48" s="1175"/>
      <c r="G48" s="1175"/>
      <c r="H48" s="1176"/>
      <c r="I48" s="333" t="s">
        <v>484</v>
      </c>
      <c r="J48" s="334" t="s">
        <v>484</v>
      </c>
      <c r="K48" s="334" t="s">
        <v>484</v>
      </c>
      <c r="L48" s="334" t="s">
        <v>484</v>
      </c>
      <c r="M48" s="335" t="s">
        <v>484</v>
      </c>
    </row>
    <row r="49" spans="2:13" ht="27.75" customHeight="1" x14ac:dyDescent="0.2">
      <c r="B49" s="1173"/>
      <c r="C49" s="1174"/>
      <c r="D49" s="104"/>
      <c r="E49" s="1175" t="s">
        <v>39</v>
      </c>
      <c r="F49" s="1175"/>
      <c r="G49" s="1175"/>
      <c r="H49" s="1176"/>
      <c r="I49" s="333" t="s">
        <v>484</v>
      </c>
      <c r="J49" s="334" t="s">
        <v>484</v>
      </c>
      <c r="K49" s="334" t="s">
        <v>484</v>
      </c>
      <c r="L49" s="334" t="s">
        <v>484</v>
      </c>
      <c r="M49" s="335" t="s">
        <v>484</v>
      </c>
    </row>
    <row r="50" spans="2:13" ht="27.75" customHeight="1" x14ac:dyDescent="0.2">
      <c r="B50" s="1169" t="s">
        <v>40</v>
      </c>
      <c r="C50" s="1170"/>
      <c r="D50" s="107"/>
      <c r="E50" s="1175" t="s">
        <v>41</v>
      </c>
      <c r="F50" s="1175"/>
      <c r="G50" s="1175"/>
      <c r="H50" s="1176"/>
      <c r="I50" s="333">
        <v>2743</v>
      </c>
      <c r="J50" s="334">
        <v>3266</v>
      </c>
      <c r="K50" s="334">
        <v>4522</v>
      </c>
      <c r="L50" s="334">
        <v>5313</v>
      </c>
      <c r="M50" s="335">
        <v>5659</v>
      </c>
    </row>
    <row r="51" spans="2:13" ht="27.75" customHeight="1" x14ac:dyDescent="0.2">
      <c r="B51" s="1171"/>
      <c r="C51" s="1172"/>
      <c r="D51" s="104"/>
      <c r="E51" s="1175" t="s">
        <v>42</v>
      </c>
      <c r="F51" s="1175"/>
      <c r="G51" s="1175"/>
      <c r="H51" s="1176"/>
      <c r="I51" s="333" t="s">
        <v>484</v>
      </c>
      <c r="J51" s="334">
        <v>12</v>
      </c>
      <c r="K51" s="334">
        <v>11</v>
      </c>
      <c r="L51" s="334">
        <v>9</v>
      </c>
      <c r="M51" s="335">
        <v>8</v>
      </c>
    </row>
    <row r="52" spans="2:13" ht="27.75" customHeight="1" x14ac:dyDescent="0.2">
      <c r="B52" s="1173"/>
      <c r="C52" s="1174"/>
      <c r="D52" s="104"/>
      <c r="E52" s="1175" t="s">
        <v>43</v>
      </c>
      <c r="F52" s="1175"/>
      <c r="G52" s="1175"/>
      <c r="H52" s="1176"/>
      <c r="I52" s="333">
        <v>3045</v>
      </c>
      <c r="J52" s="334">
        <v>4204</v>
      </c>
      <c r="K52" s="334">
        <v>5688</v>
      </c>
      <c r="L52" s="334">
        <v>4292</v>
      </c>
      <c r="M52" s="335">
        <v>4917</v>
      </c>
    </row>
    <row r="53" spans="2:13" ht="27.75" customHeight="1" thickBot="1" x14ac:dyDescent="0.25">
      <c r="B53" s="1177" t="s">
        <v>19</v>
      </c>
      <c r="C53" s="1178"/>
      <c r="D53" s="108"/>
      <c r="E53" s="1179" t="s">
        <v>44</v>
      </c>
      <c r="F53" s="1179"/>
      <c r="G53" s="1179"/>
      <c r="H53" s="1180"/>
      <c r="I53" s="336">
        <v>-824</v>
      </c>
      <c r="J53" s="337">
        <v>-1092</v>
      </c>
      <c r="K53" s="337">
        <v>-3991</v>
      </c>
      <c r="L53" s="337">
        <v>-2896</v>
      </c>
      <c r="M53" s="338">
        <v>-3797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lZg3alTuiS4w0Nik39bAfeAzR3NfVmO4UH3J6Z3gjXzilPyrrGrEsjrLKVAlWUrM98OEGKdrDz2E9qg9k1Hulw==" saltValue="/aWVVYsUGuI8asbm3ZGOg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verticalCentered="1"/>
  <pageMargins left="0" right="0" top="0" bottom="0" header="0" footer="0"/>
  <pageSetup paperSize="8" scale="86" orientation="landscape" r:id="rId1"/>
  <headerFooter alignWithMargins="0">
    <oddFooter>&amp;C&amp;P /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G17" zoomScale="85" zoomScaleNormal="85" zoomScaleSheetLayoutView="100" workbookViewId="0">
      <selection activeCell="O47" sqref="O47"/>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525</v>
      </c>
      <c r="G54" s="117" t="s">
        <v>526</v>
      </c>
      <c r="H54" s="118" t="s">
        <v>527</v>
      </c>
    </row>
    <row r="55" spans="2:8" ht="52.5" customHeight="1" x14ac:dyDescent="0.2">
      <c r="B55" s="119"/>
      <c r="C55" s="1196" t="s">
        <v>46</v>
      </c>
      <c r="D55" s="1196"/>
      <c r="E55" s="1197"/>
      <c r="F55" s="339">
        <v>1123</v>
      </c>
      <c r="G55" s="339">
        <v>1225</v>
      </c>
      <c r="H55" s="340">
        <v>1221</v>
      </c>
    </row>
    <row r="56" spans="2:8" ht="52.5" customHeight="1" x14ac:dyDescent="0.2">
      <c r="B56" s="120"/>
      <c r="C56" s="1198" t="s">
        <v>47</v>
      </c>
      <c r="D56" s="1198"/>
      <c r="E56" s="1199"/>
      <c r="F56" s="341">
        <v>1328</v>
      </c>
      <c r="G56" s="341">
        <v>1895</v>
      </c>
      <c r="H56" s="342">
        <v>2163</v>
      </c>
    </row>
    <row r="57" spans="2:8" ht="53.25" customHeight="1" x14ac:dyDescent="0.2">
      <c r="B57" s="120"/>
      <c r="C57" s="1200" t="s">
        <v>48</v>
      </c>
      <c r="D57" s="1200"/>
      <c r="E57" s="1201"/>
      <c r="F57" s="343">
        <v>1939</v>
      </c>
      <c r="G57" s="343">
        <v>2051</v>
      </c>
      <c r="H57" s="344">
        <v>2133</v>
      </c>
    </row>
    <row r="58" spans="2:8" ht="45.75" customHeight="1" x14ac:dyDescent="0.2">
      <c r="B58" s="121"/>
      <c r="C58" s="1188" t="s">
        <v>549</v>
      </c>
      <c r="D58" s="1189"/>
      <c r="E58" s="1190"/>
      <c r="F58" s="345">
        <v>1352</v>
      </c>
      <c r="G58" s="345">
        <v>1429</v>
      </c>
      <c r="H58" s="346">
        <v>1429</v>
      </c>
    </row>
    <row r="59" spans="2:8" ht="45.75" customHeight="1" x14ac:dyDescent="0.2">
      <c r="B59" s="121"/>
      <c r="C59" s="1188" t="s">
        <v>550</v>
      </c>
      <c r="D59" s="1189"/>
      <c r="E59" s="1190"/>
      <c r="F59" s="345">
        <v>273</v>
      </c>
      <c r="G59" s="345">
        <v>221</v>
      </c>
      <c r="H59" s="346">
        <v>211</v>
      </c>
    </row>
    <row r="60" spans="2:8" ht="45.75" customHeight="1" x14ac:dyDescent="0.2">
      <c r="B60" s="121"/>
      <c r="C60" s="1188" t="s">
        <v>551</v>
      </c>
      <c r="D60" s="1189"/>
      <c r="E60" s="1190"/>
      <c r="F60" s="345">
        <v>129</v>
      </c>
      <c r="G60" s="345">
        <v>150</v>
      </c>
      <c r="H60" s="346">
        <v>156</v>
      </c>
    </row>
    <row r="61" spans="2:8" ht="45.75" customHeight="1" x14ac:dyDescent="0.2">
      <c r="B61" s="121"/>
      <c r="C61" s="1188" t="s">
        <v>552</v>
      </c>
      <c r="D61" s="1189"/>
      <c r="E61" s="1190"/>
      <c r="F61" s="345" t="s">
        <v>554</v>
      </c>
      <c r="G61" s="345">
        <v>40</v>
      </c>
      <c r="H61" s="346">
        <v>116</v>
      </c>
    </row>
    <row r="62" spans="2:8" ht="45.75" customHeight="1" thickBot="1" x14ac:dyDescent="0.25">
      <c r="B62" s="122"/>
      <c r="C62" s="1191" t="s">
        <v>553</v>
      </c>
      <c r="D62" s="1192"/>
      <c r="E62" s="1193"/>
      <c r="F62" s="347">
        <v>78</v>
      </c>
      <c r="G62" s="347">
        <v>101</v>
      </c>
      <c r="H62" s="348">
        <v>113</v>
      </c>
    </row>
    <row r="63" spans="2:8" ht="52.5" customHeight="1" thickBot="1" x14ac:dyDescent="0.25">
      <c r="B63" s="123"/>
      <c r="C63" s="1194" t="s">
        <v>49</v>
      </c>
      <c r="D63" s="1194"/>
      <c r="E63" s="1195"/>
      <c r="F63" s="349">
        <v>4390</v>
      </c>
      <c r="G63" s="349">
        <v>5171</v>
      </c>
      <c r="H63" s="350">
        <v>5518</v>
      </c>
    </row>
    <row r="64" spans="2:8" ht="13" x14ac:dyDescent="0.2"/>
  </sheetData>
  <sheetProtection algorithmName="SHA-512" hashValue="Hdb2yPJ2riTCRRhmUFwdsmDOaCmF65zYxRTB9Wq6DTnOxd77aA/UnEI5Fi9q4pIWUrM6VEU+tPxdWzZifhH99A==" saltValue="/tmPhKXAmJLz1MiL8gNfg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6CDC0-DC54-467D-BD20-9D1B2571A926}">
  <sheetPr>
    <pageSetUpPr fitToPage="1"/>
  </sheetPr>
  <dimension ref="A1:DE85"/>
  <sheetViews>
    <sheetView showGridLines="0" tabSelected="1" topLeftCell="W6" zoomScaleNormal="100" zoomScaleSheetLayoutView="55" workbookViewId="0">
      <selection activeCell="AN43" sqref="AN43:DC47"/>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556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557</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558</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559</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523</v>
      </c>
      <c r="BQ50" s="1226"/>
      <c r="BR50" s="1226"/>
      <c r="BS50" s="1226"/>
      <c r="BT50" s="1226"/>
      <c r="BU50" s="1226"/>
      <c r="BV50" s="1226"/>
      <c r="BW50" s="1226"/>
      <c r="BX50" s="1226" t="s">
        <v>524</v>
      </c>
      <c r="BY50" s="1226"/>
      <c r="BZ50" s="1226"/>
      <c r="CA50" s="1226"/>
      <c r="CB50" s="1226"/>
      <c r="CC50" s="1226"/>
      <c r="CD50" s="1226"/>
      <c r="CE50" s="1226"/>
      <c r="CF50" s="1226" t="s">
        <v>525</v>
      </c>
      <c r="CG50" s="1226"/>
      <c r="CH50" s="1226"/>
      <c r="CI50" s="1226"/>
      <c r="CJ50" s="1226"/>
      <c r="CK50" s="1226"/>
      <c r="CL50" s="1226"/>
      <c r="CM50" s="1226"/>
      <c r="CN50" s="1226" t="s">
        <v>526</v>
      </c>
      <c r="CO50" s="1226"/>
      <c r="CP50" s="1226"/>
      <c r="CQ50" s="1226"/>
      <c r="CR50" s="1226"/>
      <c r="CS50" s="1226"/>
      <c r="CT50" s="1226"/>
      <c r="CU50" s="1226"/>
      <c r="CV50" s="1226" t="s">
        <v>527</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560</v>
      </c>
      <c r="AO51" s="1230"/>
      <c r="AP51" s="1230"/>
      <c r="AQ51" s="1230"/>
      <c r="AR51" s="1230"/>
      <c r="AS51" s="1230"/>
      <c r="AT51" s="1230"/>
      <c r="AU51" s="1230"/>
      <c r="AV51" s="1230"/>
      <c r="AW51" s="1230"/>
      <c r="AX51" s="1230"/>
      <c r="AY51" s="1230"/>
      <c r="AZ51" s="1230"/>
      <c r="BA51" s="1230"/>
      <c r="BB51" s="1230" t="s">
        <v>561</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562</v>
      </c>
      <c r="BC53" s="1230"/>
      <c r="BD53" s="1230"/>
      <c r="BE53" s="1230"/>
      <c r="BF53" s="1230"/>
      <c r="BG53" s="1230"/>
      <c r="BH53" s="1230"/>
      <c r="BI53" s="1230"/>
      <c r="BJ53" s="1230"/>
      <c r="BK53" s="1230"/>
      <c r="BL53" s="1230"/>
      <c r="BM53" s="1230"/>
      <c r="BN53" s="1230"/>
      <c r="BO53" s="1230"/>
      <c r="BP53" s="1231">
        <v>52.3</v>
      </c>
      <c r="BQ53" s="1231"/>
      <c r="BR53" s="1231"/>
      <c r="BS53" s="1231"/>
      <c r="BT53" s="1231"/>
      <c r="BU53" s="1231"/>
      <c r="BV53" s="1231"/>
      <c r="BW53" s="1231"/>
      <c r="BX53" s="1231">
        <v>53.1</v>
      </c>
      <c r="BY53" s="1231"/>
      <c r="BZ53" s="1231"/>
      <c r="CA53" s="1231"/>
      <c r="CB53" s="1231"/>
      <c r="CC53" s="1231"/>
      <c r="CD53" s="1231"/>
      <c r="CE53" s="1231"/>
      <c r="CF53" s="1231">
        <v>54.4</v>
      </c>
      <c r="CG53" s="1231"/>
      <c r="CH53" s="1231"/>
      <c r="CI53" s="1231"/>
      <c r="CJ53" s="1231"/>
      <c r="CK53" s="1231"/>
      <c r="CL53" s="1231"/>
      <c r="CM53" s="1231"/>
      <c r="CN53" s="1231">
        <v>50.5</v>
      </c>
      <c r="CO53" s="1231"/>
      <c r="CP53" s="1231"/>
      <c r="CQ53" s="1231"/>
      <c r="CR53" s="1231"/>
      <c r="CS53" s="1231"/>
      <c r="CT53" s="1231"/>
      <c r="CU53" s="1231"/>
      <c r="CV53" s="1231">
        <v>47.7</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563</v>
      </c>
      <c r="AO55" s="1226"/>
      <c r="AP55" s="1226"/>
      <c r="AQ55" s="1226"/>
      <c r="AR55" s="1226"/>
      <c r="AS55" s="1226"/>
      <c r="AT55" s="1226"/>
      <c r="AU55" s="1226"/>
      <c r="AV55" s="1226"/>
      <c r="AW55" s="1226"/>
      <c r="AX55" s="1226"/>
      <c r="AY55" s="1226"/>
      <c r="AZ55" s="1226"/>
      <c r="BA55" s="1226"/>
      <c r="BB55" s="1230" t="s">
        <v>561</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562</v>
      </c>
      <c r="BC57" s="1230"/>
      <c r="BD57" s="1230"/>
      <c r="BE57" s="1230"/>
      <c r="BF57" s="1230"/>
      <c r="BG57" s="1230"/>
      <c r="BH57" s="1230"/>
      <c r="BI57" s="1230"/>
      <c r="BJ57" s="1230"/>
      <c r="BK57" s="1230"/>
      <c r="BL57" s="1230"/>
      <c r="BM57" s="1230"/>
      <c r="BN57" s="1230"/>
      <c r="BO57" s="1230"/>
      <c r="BP57" s="1231">
        <v>62.2</v>
      </c>
      <c r="BQ57" s="1231"/>
      <c r="BR57" s="1231"/>
      <c r="BS57" s="1231"/>
      <c r="BT57" s="1231"/>
      <c r="BU57" s="1231"/>
      <c r="BV57" s="1231"/>
      <c r="BW57" s="1231"/>
      <c r="BX57" s="1231">
        <v>62.9</v>
      </c>
      <c r="BY57" s="1231"/>
      <c r="BZ57" s="1231"/>
      <c r="CA57" s="1231"/>
      <c r="CB57" s="1231"/>
      <c r="CC57" s="1231"/>
      <c r="CD57" s="1231"/>
      <c r="CE57" s="1231"/>
      <c r="CF57" s="1231">
        <v>62.9</v>
      </c>
      <c r="CG57" s="1231"/>
      <c r="CH57" s="1231"/>
      <c r="CI57" s="1231"/>
      <c r="CJ57" s="1231"/>
      <c r="CK57" s="1231"/>
      <c r="CL57" s="1231"/>
      <c r="CM57" s="1231"/>
      <c r="CN57" s="1231">
        <v>64.3</v>
      </c>
      <c r="CO57" s="1231"/>
      <c r="CP57" s="1231"/>
      <c r="CQ57" s="1231"/>
      <c r="CR57" s="1231"/>
      <c r="CS57" s="1231"/>
      <c r="CT57" s="1231"/>
      <c r="CU57" s="1231"/>
      <c r="CV57" s="1231">
        <v>65.8</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564</v>
      </c>
    </row>
    <row r="64" spans="1:109" ht="13" x14ac:dyDescent="0.2">
      <c r="B64" s="247"/>
      <c r="G64" s="1208"/>
      <c r="I64" s="1240"/>
      <c r="J64" s="1240"/>
      <c r="K64" s="1240"/>
      <c r="L64" s="1240"/>
      <c r="M64" s="1240"/>
      <c r="N64" s="1241"/>
      <c r="AM64" s="1208"/>
      <c r="AN64" s="1208" t="s">
        <v>557</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565</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559</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523</v>
      </c>
      <c r="BQ72" s="1226"/>
      <c r="BR72" s="1226"/>
      <c r="BS72" s="1226"/>
      <c r="BT72" s="1226"/>
      <c r="BU72" s="1226"/>
      <c r="BV72" s="1226"/>
      <c r="BW72" s="1226"/>
      <c r="BX72" s="1226" t="s">
        <v>524</v>
      </c>
      <c r="BY72" s="1226"/>
      <c r="BZ72" s="1226"/>
      <c r="CA72" s="1226"/>
      <c r="CB72" s="1226"/>
      <c r="CC72" s="1226"/>
      <c r="CD72" s="1226"/>
      <c r="CE72" s="1226"/>
      <c r="CF72" s="1226" t="s">
        <v>525</v>
      </c>
      <c r="CG72" s="1226"/>
      <c r="CH72" s="1226"/>
      <c r="CI72" s="1226"/>
      <c r="CJ72" s="1226"/>
      <c r="CK72" s="1226"/>
      <c r="CL72" s="1226"/>
      <c r="CM72" s="1226"/>
      <c r="CN72" s="1226" t="s">
        <v>526</v>
      </c>
      <c r="CO72" s="1226"/>
      <c r="CP72" s="1226"/>
      <c r="CQ72" s="1226"/>
      <c r="CR72" s="1226"/>
      <c r="CS72" s="1226"/>
      <c r="CT72" s="1226"/>
      <c r="CU72" s="1226"/>
      <c r="CV72" s="1226" t="s">
        <v>527</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560</v>
      </c>
      <c r="AO73" s="1230"/>
      <c r="AP73" s="1230"/>
      <c r="AQ73" s="1230"/>
      <c r="AR73" s="1230"/>
      <c r="AS73" s="1230"/>
      <c r="AT73" s="1230"/>
      <c r="AU73" s="1230"/>
      <c r="AV73" s="1230"/>
      <c r="AW73" s="1230"/>
      <c r="AX73" s="1230"/>
      <c r="AY73" s="1230"/>
      <c r="AZ73" s="1230"/>
      <c r="BA73" s="1230"/>
      <c r="BB73" s="1230" t="s">
        <v>561</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566</v>
      </c>
      <c r="BC75" s="1230"/>
      <c r="BD75" s="1230"/>
      <c r="BE75" s="1230"/>
      <c r="BF75" s="1230"/>
      <c r="BG75" s="1230"/>
      <c r="BH75" s="1230"/>
      <c r="BI75" s="1230"/>
      <c r="BJ75" s="1230"/>
      <c r="BK75" s="1230"/>
      <c r="BL75" s="1230"/>
      <c r="BM75" s="1230"/>
      <c r="BN75" s="1230"/>
      <c r="BO75" s="1230"/>
      <c r="BP75" s="1231">
        <v>5.2</v>
      </c>
      <c r="BQ75" s="1231"/>
      <c r="BR75" s="1231"/>
      <c r="BS75" s="1231"/>
      <c r="BT75" s="1231"/>
      <c r="BU75" s="1231"/>
      <c r="BV75" s="1231"/>
      <c r="BW75" s="1231"/>
      <c r="BX75" s="1231">
        <v>5.4</v>
      </c>
      <c r="BY75" s="1231"/>
      <c r="BZ75" s="1231"/>
      <c r="CA75" s="1231"/>
      <c r="CB75" s="1231"/>
      <c r="CC75" s="1231"/>
      <c r="CD75" s="1231"/>
      <c r="CE75" s="1231"/>
      <c r="CF75" s="1231">
        <v>6</v>
      </c>
      <c r="CG75" s="1231"/>
      <c r="CH75" s="1231"/>
      <c r="CI75" s="1231"/>
      <c r="CJ75" s="1231"/>
      <c r="CK75" s="1231"/>
      <c r="CL75" s="1231"/>
      <c r="CM75" s="1231"/>
      <c r="CN75" s="1231">
        <v>6.9</v>
      </c>
      <c r="CO75" s="1231"/>
      <c r="CP75" s="1231"/>
      <c r="CQ75" s="1231"/>
      <c r="CR75" s="1231"/>
      <c r="CS75" s="1231"/>
      <c r="CT75" s="1231"/>
      <c r="CU75" s="1231"/>
      <c r="CV75" s="1231">
        <v>7.5</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563</v>
      </c>
      <c r="AO77" s="1226"/>
      <c r="AP77" s="1226"/>
      <c r="AQ77" s="1226"/>
      <c r="AR77" s="1226"/>
      <c r="AS77" s="1226"/>
      <c r="AT77" s="1226"/>
      <c r="AU77" s="1226"/>
      <c r="AV77" s="1226"/>
      <c r="AW77" s="1226"/>
      <c r="AX77" s="1226"/>
      <c r="AY77" s="1226"/>
      <c r="AZ77" s="1226"/>
      <c r="BA77" s="1226"/>
      <c r="BB77" s="1230" t="s">
        <v>561</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566</v>
      </c>
      <c r="BC79" s="1230"/>
      <c r="BD79" s="1230"/>
      <c r="BE79" s="1230"/>
      <c r="BF79" s="1230"/>
      <c r="BG79" s="1230"/>
      <c r="BH79" s="1230"/>
      <c r="BI79" s="1230"/>
      <c r="BJ79" s="1230"/>
      <c r="BK79" s="1230"/>
      <c r="BL79" s="1230"/>
      <c r="BM79" s="1230"/>
      <c r="BN79" s="1230"/>
      <c r="BO79" s="1230"/>
      <c r="BP79" s="1231">
        <v>5.8</v>
      </c>
      <c r="BQ79" s="1231"/>
      <c r="BR79" s="1231"/>
      <c r="BS79" s="1231"/>
      <c r="BT79" s="1231"/>
      <c r="BU79" s="1231"/>
      <c r="BV79" s="1231"/>
      <c r="BW79" s="1231"/>
      <c r="BX79" s="1231">
        <v>6.1</v>
      </c>
      <c r="BY79" s="1231"/>
      <c r="BZ79" s="1231"/>
      <c r="CA79" s="1231"/>
      <c r="CB79" s="1231"/>
      <c r="CC79" s="1231"/>
      <c r="CD79" s="1231"/>
      <c r="CE79" s="1231"/>
      <c r="CF79" s="1231">
        <v>6.3</v>
      </c>
      <c r="CG79" s="1231"/>
      <c r="CH79" s="1231"/>
      <c r="CI79" s="1231"/>
      <c r="CJ79" s="1231"/>
      <c r="CK79" s="1231"/>
      <c r="CL79" s="1231"/>
      <c r="CM79" s="1231"/>
      <c r="CN79" s="1231">
        <v>6.7</v>
      </c>
      <c r="CO79" s="1231"/>
      <c r="CP79" s="1231"/>
      <c r="CQ79" s="1231"/>
      <c r="CR79" s="1231"/>
      <c r="CS79" s="1231"/>
      <c r="CT79" s="1231"/>
      <c r="CU79" s="1231"/>
      <c r="CV79" s="1231">
        <v>6.6</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aLS3AHfHTmU2A9eCCxHVvL5/y4JxEuMgfnbLfwBi2RMsPhA2Db8dBefizhi77OY2HbTQmvJd1ufyN3/NdPLnQ==" saltValue="61MnR9oK92WJ/JSQQXJUk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A8960-6F3F-498C-9455-D7A8EBBFE7B2}">
  <sheetPr>
    <pageSetUpPr fitToPage="1"/>
  </sheetPr>
  <dimension ref="A1:DR125"/>
  <sheetViews>
    <sheetView showGridLines="0" topLeftCell="A54" zoomScale="55" zoomScaleNormal="55" zoomScaleSheetLayoutView="70" workbookViewId="0">
      <selection activeCell="AN43" sqref="AN43:DC47"/>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Vyk4EmWDYo/inVWvHSiY7emSZKeKWRJUdWtzvg0CzNz3dmqnmxeBfknLOkANY4JVv+S0lqQf+UM3so30wenU/Q==" saltValue="UnVUqqfC/ov6Ef7s91aG7A=="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71069-5969-4285-9308-4D110D4C92B7}">
  <sheetPr>
    <pageSetUpPr fitToPage="1"/>
  </sheetPr>
  <dimension ref="A1:DR125"/>
  <sheetViews>
    <sheetView showGridLines="0" topLeftCell="A103" zoomScaleNormal="100" zoomScaleSheetLayoutView="55" workbookViewId="0">
      <selection activeCell="AN43" sqref="AN43:DC47"/>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m6FI2NK+CpQLivmQGdveWmabtS/ML3MLYUCIwOtS8rJ5i7MTr3viAjwsTl3pPytjHaLuWMigQwVQ8otTXrSZbA==" saltValue="q4t1wZTUu4t87knxgieCWw=="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274348</v>
      </c>
      <c r="E3" s="142"/>
      <c r="F3" s="143">
        <v>263613</v>
      </c>
      <c r="G3" s="144"/>
      <c r="H3" s="145"/>
    </row>
    <row r="4" spans="1:8" x14ac:dyDescent="0.2">
      <c r="A4" s="146"/>
      <c r="B4" s="147"/>
      <c r="C4" s="148"/>
      <c r="D4" s="149">
        <v>129397</v>
      </c>
      <c r="E4" s="150"/>
      <c r="F4" s="151">
        <v>128823</v>
      </c>
      <c r="G4" s="152"/>
      <c r="H4" s="153"/>
    </row>
    <row r="5" spans="1:8" x14ac:dyDescent="0.2">
      <c r="A5" s="134" t="s">
        <v>517</v>
      </c>
      <c r="B5" s="139"/>
      <c r="C5" s="140"/>
      <c r="D5" s="141">
        <v>493824</v>
      </c>
      <c r="E5" s="142"/>
      <c r="F5" s="143">
        <v>330026</v>
      </c>
      <c r="G5" s="144"/>
      <c r="H5" s="145"/>
    </row>
    <row r="6" spans="1:8" x14ac:dyDescent="0.2">
      <c r="A6" s="146"/>
      <c r="B6" s="147"/>
      <c r="C6" s="148"/>
      <c r="D6" s="149">
        <v>160756</v>
      </c>
      <c r="E6" s="150"/>
      <c r="F6" s="151">
        <v>141075</v>
      </c>
      <c r="G6" s="152"/>
      <c r="H6" s="153"/>
    </row>
    <row r="7" spans="1:8" x14ac:dyDescent="0.2">
      <c r="A7" s="134" t="s">
        <v>518</v>
      </c>
      <c r="B7" s="139"/>
      <c r="C7" s="140"/>
      <c r="D7" s="141">
        <v>176480</v>
      </c>
      <c r="E7" s="142"/>
      <c r="F7" s="143">
        <v>278179</v>
      </c>
      <c r="G7" s="144"/>
      <c r="H7" s="145"/>
    </row>
    <row r="8" spans="1:8" x14ac:dyDescent="0.2">
      <c r="A8" s="146"/>
      <c r="B8" s="147"/>
      <c r="C8" s="148"/>
      <c r="D8" s="149">
        <v>71355</v>
      </c>
      <c r="E8" s="150"/>
      <c r="F8" s="151">
        <v>122182</v>
      </c>
      <c r="G8" s="152"/>
      <c r="H8" s="153"/>
    </row>
    <row r="9" spans="1:8" x14ac:dyDescent="0.2">
      <c r="A9" s="134" t="s">
        <v>519</v>
      </c>
      <c r="B9" s="139"/>
      <c r="C9" s="140"/>
      <c r="D9" s="141">
        <v>1166499</v>
      </c>
      <c r="E9" s="142"/>
      <c r="F9" s="143">
        <v>283153</v>
      </c>
      <c r="G9" s="144"/>
      <c r="H9" s="145"/>
    </row>
    <row r="10" spans="1:8" x14ac:dyDescent="0.2">
      <c r="A10" s="146"/>
      <c r="B10" s="147"/>
      <c r="C10" s="148"/>
      <c r="D10" s="149">
        <v>109571</v>
      </c>
      <c r="E10" s="150"/>
      <c r="F10" s="151">
        <v>127593</v>
      </c>
      <c r="G10" s="152"/>
      <c r="H10" s="153"/>
    </row>
    <row r="11" spans="1:8" x14ac:dyDescent="0.2">
      <c r="A11" s="134" t="s">
        <v>520</v>
      </c>
      <c r="B11" s="139"/>
      <c r="C11" s="140"/>
      <c r="D11" s="141">
        <v>666082</v>
      </c>
      <c r="E11" s="142"/>
      <c r="F11" s="143">
        <v>262169</v>
      </c>
      <c r="G11" s="144"/>
      <c r="H11" s="145"/>
    </row>
    <row r="12" spans="1:8" x14ac:dyDescent="0.2">
      <c r="A12" s="146"/>
      <c r="B12" s="147"/>
      <c r="C12" s="154"/>
      <c r="D12" s="149">
        <v>114676</v>
      </c>
      <c r="E12" s="150"/>
      <c r="F12" s="151">
        <v>152658</v>
      </c>
      <c r="G12" s="152"/>
      <c r="H12" s="153"/>
    </row>
    <row r="13" spans="1:8" x14ac:dyDescent="0.2">
      <c r="A13" s="134"/>
      <c r="B13" s="139"/>
      <c r="C13" s="140"/>
      <c r="D13" s="141">
        <v>555447</v>
      </c>
      <c r="E13" s="142"/>
      <c r="F13" s="143">
        <v>283428</v>
      </c>
      <c r="G13" s="155"/>
      <c r="H13" s="145"/>
    </row>
    <row r="14" spans="1:8" x14ac:dyDescent="0.2">
      <c r="A14" s="146"/>
      <c r="B14" s="147"/>
      <c r="C14" s="148"/>
      <c r="D14" s="149">
        <v>117151</v>
      </c>
      <c r="E14" s="150"/>
      <c r="F14" s="151">
        <v>134466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10.07</v>
      </c>
      <c r="C19" s="156">
        <f>ROUND(VALUE(SUBSTITUTE(実質収支比率等に係る経年分析!G$48,"▲","-")),2)</f>
        <v>34.67</v>
      </c>
      <c r="D19" s="156">
        <f>ROUND(VALUE(SUBSTITUTE(実質収支比率等に係る経年分析!H$48,"▲","-")),2)</f>
        <v>33.39</v>
      </c>
      <c r="E19" s="156">
        <f>ROUND(VALUE(SUBSTITUTE(実質収支比率等に係る経年分析!I$48,"▲","-")),2)</f>
        <v>23.08</v>
      </c>
      <c r="F19" s="156">
        <f>ROUND(VALUE(SUBSTITUTE(実質収支比率等に係る経年分析!J$48,"▲","-")),2)</f>
        <v>11.69</v>
      </c>
    </row>
    <row r="20" spans="1:11" x14ac:dyDescent="0.2">
      <c r="A20" s="156" t="s">
        <v>53</v>
      </c>
      <c r="B20" s="156">
        <f>ROUND(VALUE(SUBSTITUTE(実質収支比率等に係る経年分析!F$47,"▲","-")),2)</f>
        <v>48.39</v>
      </c>
      <c r="C20" s="156">
        <f>ROUND(VALUE(SUBSTITUTE(実質収支比率等に係る経年分析!G$47,"▲","-")),2)</f>
        <v>42.38</v>
      </c>
      <c r="D20" s="156">
        <f>ROUND(VALUE(SUBSTITUTE(実質収支比率等に係る経年分析!H$47,"▲","-")),2)</f>
        <v>46.51</v>
      </c>
      <c r="E20" s="156">
        <f>ROUND(VALUE(SUBSTITUTE(実質収支比率等に係る経年分析!I$47,"▲","-")),2)</f>
        <v>51.37</v>
      </c>
      <c r="F20" s="156">
        <f>ROUND(VALUE(SUBSTITUTE(実質収支比率等に係る経年分析!J$47,"▲","-")),2)</f>
        <v>51.3</v>
      </c>
    </row>
    <row r="21" spans="1:11" x14ac:dyDescent="0.2">
      <c r="A21" s="156" t="s">
        <v>54</v>
      </c>
      <c r="B21" s="156">
        <f>IF(ISNUMBER(VALUE(SUBSTITUTE(実質収支比率等に係る経年分析!F$49,"▲","-"))),ROUND(VALUE(SUBSTITUTE(実質収支比率等に係る経年分析!F$49,"▲","-")),2),NA())</f>
        <v>3.1</v>
      </c>
      <c r="C21" s="156">
        <f>IF(ISNUMBER(VALUE(SUBSTITUTE(実質収支比率等に係る経年分析!G$49,"▲","-"))),ROUND(VALUE(SUBSTITUTE(実質収支比率等に係る経年分析!G$49,"▲","-")),2),NA())</f>
        <v>23.77</v>
      </c>
      <c r="D21" s="156">
        <f>IF(ISNUMBER(VALUE(SUBSTITUTE(実質収支比率等に係る経年分析!H$49,"▲","-"))),ROUND(VALUE(SUBSTITUTE(実質収支比率等に係る経年分析!H$49,"▲","-")),2),NA())</f>
        <v>-0.79</v>
      </c>
      <c r="E21" s="156">
        <f>IF(ISNUMBER(VALUE(SUBSTITUTE(実質収支比率等に係る経年分析!I$49,"▲","-"))),ROUND(VALUE(SUBSTITUTE(実質収支比率等に係る経年分析!I$49,"▲","-")),2),NA())</f>
        <v>-6.48</v>
      </c>
      <c r="F21" s="156">
        <f>IF(ISNUMBER(VALUE(SUBSTITUTE(実質収支比率等に係る経年分析!J$49,"▲","-"))),ROUND(VALUE(SUBSTITUTE(実質収支比率等に係る経年分析!J$49,"▲","-")),2),NA())</f>
        <v>-10.83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
      <c r="A33" s="157" t="str">
        <f>IF(連結実質赤字比率に係る赤字・黒字の構成分析!C$37="",NA(),連結実質赤字比率に係る赤字・黒字の構成分析!C$37)</f>
        <v>簡易水道特別会計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1.1599999999999999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1.82</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3.14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2.83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3.01</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1.66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2.4500000000000002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5.03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5.33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10.07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34.67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33.380000000000003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23.08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11.69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292</v>
      </c>
      <c r="E42" s="158"/>
      <c r="F42" s="158"/>
      <c r="G42" s="158">
        <f>'実質公債費比率（分子）の構造'!L$52</f>
        <v>304</v>
      </c>
      <c r="H42" s="158"/>
      <c r="I42" s="158"/>
      <c r="J42" s="158">
        <f>'実質公債費比率（分子）の構造'!M$52</f>
        <v>302</v>
      </c>
      <c r="K42" s="158"/>
      <c r="L42" s="158"/>
      <c r="M42" s="158">
        <f>'実質公債費比率（分子）の構造'!N$52</f>
        <v>304</v>
      </c>
      <c r="N42" s="158"/>
      <c r="O42" s="158"/>
      <c r="P42" s="158">
        <f>'実質公債費比率（分子）の構造'!O$52</f>
        <v>290</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1</v>
      </c>
      <c r="O44" s="158"/>
      <c r="P44" s="158"/>
    </row>
    <row r="45" spans="1:16" x14ac:dyDescent="0.2">
      <c r="A45" s="158" t="s">
        <v>63</v>
      </c>
      <c r="B45" s="158">
        <f>'実質公債費比率（分子）の構造'!K$49</f>
        <v>15</v>
      </c>
      <c r="C45" s="158"/>
      <c r="D45" s="158"/>
      <c r="E45" s="158">
        <f>'実質公債費比率（分子）の構造'!L$49</f>
        <v>16</v>
      </c>
      <c r="F45" s="158"/>
      <c r="G45" s="158"/>
      <c r="H45" s="158">
        <f>'実質公債費比率（分子）の構造'!M$49</f>
        <v>6</v>
      </c>
      <c r="I45" s="158"/>
      <c r="J45" s="158"/>
      <c r="K45" s="158">
        <f>'実質公債費比率（分子）の構造'!N$49</f>
        <v>10</v>
      </c>
      <c r="L45" s="158"/>
      <c r="M45" s="158"/>
      <c r="N45" s="158">
        <f>'実質公債費比率（分子）の構造'!O$49</f>
        <v>9</v>
      </c>
      <c r="O45" s="158"/>
      <c r="P45" s="158"/>
    </row>
    <row r="46" spans="1:16" x14ac:dyDescent="0.2">
      <c r="A46" s="158" t="s">
        <v>64</v>
      </c>
      <c r="B46" s="158">
        <f>'実質公債費比率（分子）の構造'!K$48</f>
        <v>17</v>
      </c>
      <c r="C46" s="158"/>
      <c r="D46" s="158"/>
      <c r="E46" s="158">
        <f>'実質公債費比率（分子）の構造'!L$48</f>
        <v>24</v>
      </c>
      <c r="F46" s="158"/>
      <c r="G46" s="158"/>
      <c r="H46" s="158">
        <f>'実質公債費比率（分子）の構造'!M$48</f>
        <v>25</v>
      </c>
      <c r="I46" s="158"/>
      <c r="J46" s="158"/>
      <c r="K46" s="158">
        <f>'実質公債費比率（分子）の構造'!N$48</f>
        <v>20</v>
      </c>
      <c r="L46" s="158"/>
      <c r="M46" s="158"/>
      <c r="N46" s="158">
        <f>'実質公債費比率（分子）の構造'!O$48</f>
        <v>22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364</v>
      </c>
      <c r="C49" s="158"/>
      <c r="D49" s="158"/>
      <c r="E49" s="158">
        <f>'実質公債費比率（分子）の構造'!L$45</f>
        <v>397</v>
      </c>
      <c r="F49" s="158"/>
      <c r="G49" s="158"/>
      <c r="H49" s="158">
        <f>'実質公債費比率（分子）の構造'!M$45</f>
        <v>419</v>
      </c>
      <c r="I49" s="158"/>
      <c r="J49" s="158"/>
      <c r="K49" s="158">
        <f>'実質公債費比率（分子）の構造'!N$45</f>
        <v>439</v>
      </c>
      <c r="L49" s="158"/>
      <c r="M49" s="158"/>
      <c r="N49" s="158">
        <f>'実質公債費比率（分子）の構造'!O$45</f>
        <v>419</v>
      </c>
      <c r="O49" s="158"/>
      <c r="P49" s="158"/>
    </row>
    <row r="50" spans="1:16" x14ac:dyDescent="0.2">
      <c r="A50" s="158" t="s">
        <v>67</v>
      </c>
      <c r="B50" s="158" t="e">
        <f>NA()</f>
        <v>#N/A</v>
      </c>
      <c r="C50" s="158">
        <f>IF(ISNUMBER('実質公債費比率（分子）の構造'!K$53),'実質公債費比率（分子）の構造'!K$53,NA())</f>
        <v>104</v>
      </c>
      <c r="D50" s="158" t="e">
        <f>NA()</f>
        <v>#N/A</v>
      </c>
      <c r="E50" s="158" t="e">
        <f>NA()</f>
        <v>#N/A</v>
      </c>
      <c r="F50" s="158">
        <f>IF(ISNUMBER('実質公債費比率（分子）の構造'!L$53),'実質公債費比率（分子）の構造'!L$53,NA())</f>
        <v>133</v>
      </c>
      <c r="G50" s="158" t="e">
        <f>NA()</f>
        <v>#N/A</v>
      </c>
      <c r="H50" s="158" t="e">
        <f>NA()</f>
        <v>#N/A</v>
      </c>
      <c r="I50" s="158">
        <f>IF(ISNUMBER('実質公債費比率（分子）の構造'!M$53),'実質公債費比率（分子）の構造'!M$53,NA())</f>
        <v>148</v>
      </c>
      <c r="J50" s="158" t="e">
        <f>NA()</f>
        <v>#N/A</v>
      </c>
      <c r="K50" s="158" t="e">
        <f>NA()</f>
        <v>#N/A</v>
      </c>
      <c r="L50" s="158">
        <f>IF(ISNUMBER('実質公債費比率（分子）の構造'!N$53),'実質公債費比率（分子）の構造'!N$53,NA())</f>
        <v>165</v>
      </c>
      <c r="M50" s="158" t="e">
        <f>NA()</f>
        <v>#N/A</v>
      </c>
      <c r="N50" s="158" t="e">
        <f>NA()</f>
        <v>#N/A</v>
      </c>
      <c r="O50" s="158">
        <f>IF(ISNUMBER('実質公債費比率（分子）の構造'!O$53),'実質公債費比率（分子）の構造'!O$53,NA())</f>
        <v>161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3045</v>
      </c>
      <c r="E56" s="157"/>
      <c r="F56" s="157"/>
      <c r="G56" s="157">
        <f>'将来負担比率（分子）の構造'!J$52</f>
        <v>4204</v>
      </c>
      <c r="H56" s="157"/>
      <c r="I56" s="157"/>
      <c r="J56" s="157">
        <f>'将来負担比率（分子）の構造'!K$52</f>
        <v>5688</v>
      </c>
      <c r="K56" s="157"/>
      <c r="L56" s="157"/>
      <c r="M56" s="157">
        <f>'将来負担比率（分子）の構造'!L$52</f>
        <v>4292</v>
      </c>
      <c r="N56" s="157"/>
      <c r="O56" s="157"/>
      <c r="P56" s="157">
        <f>'将来負担比率（分子）の構造'!M$52</f>
        <v>4917</v>
      </c>
    </row>
    <row r="57" spans="1:16" x14ac:dyDescent="0.2">
      <c r="A57" s="157" t="s">
        <v>42</v>
      </c>
      <c r="B57" s="157"/>
      <c r="C57" s="157"/>
      <c r="D57" s="157" t="str">
        <f>'将来負担比率（分子）の構造'!I$51</f>
        <v>-</v>
      </c>
      <c r="E57" s="157"/>
      <c r="F57" s="157"/>
      <c r="G57" s="157">
        <f>'将来負担比率（分子）の構造'!J$51</f>
        <v>12</v>
      </c>
      <c r="H57" s="157"/>
      <c r="I57" s="157"/>
      <c r="J57" s="157">
        <f>'将来負担比率（分子）の構造'!K$51</f>
        <v>11</v>
      </c>
      <c r="K57" s="157"/>
      <c r="L57" s="157"/>
      <c r="M57" s="157">
        <f>'将来負担比率（分子）の構造'!L$51</f>
        <v>9</v>
      </c>
      <c r="N57" s="157"/>
      <c r="O57" s="157"/>
      <c r="P57" s="157">
        <f>'将来負担比率（分子）の構造'!M$51</f>
        <v>8</v>
      </c>
    </row>
    <row r="58" spans="1:16" x14ac:dyDescent="0.2">
      <c r="A58" s="157" t="s">
        <v>41</v>
      </c>
      <c r="B58" s="157"/>
      <c r="C58" s="157"/>
      <c r="D58" s="157">
        <f>'将来負担比率（分子）の構造'!I$50</f>
        <v>2743</v>
      </c>
      <c r="E58" s="157"/>
      <c r="F58" s="157"/>
      <c r="G58" s="157">
        <f>'将来負担比率（分子）の構造'!J$50</f>
        <v>3266</v>
      </c>
      <c r="H58" s="157"/>
      <c r="I58" s="157"/>
      <c r="J58" s="157">
        <f>'将来負担比率（分子）の構造'!K$50</f>
        <v>4522</v>
      </c>
      <c r="K58" s="157"/>
      <c r="L58" s="157"/>
      <c r="M58" s="157">
        <f>'将来負担比率（分子）の構造'!L$50</f>
        <v>5313</v>
      </c>
      <c r="N58" s="157"/>
      <c r="O58" s="157"/>
      <c r="P58" s="157">
        <f>'将来負担比率（分子）の構造'!M$50</f>
        <v>5659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534</v>
      </c>
      <c r="C62" s="157"/>
      <c r="D62" s="157"/>
      <c r="E62" s="157">
        <f>'将来負担比率（分子）の構造'!J$45</f>
        <v>494</v>
      </c>
      <c r="F62" s="157"/>
      <c r="G62" s="157"/>
      <c r="H62" s="157">
        <f>'将来負担比率（分子）の構造'!K$45</f>
        <v>522</v>
      </c>
      <c r="I62" s="157"/>
      <c r="J62" s="157"/>
      <c r="K62" s="157">
        <f>'将来負担比率（分子）の構造'!L$45</f>
        <v>414</v>
      </c>
      <c r="L62" s="157"/>
      <c r="M62" s="157"/>
      <c r="N62" s="157">
        <f>'将来負担比率（分子）の構造'!M$45</f>
        <v>413</v>
      </c>
      <c r="O62" s="157"/>
      <c r="P62" s="157"/>
    </row>
    <row r="63" spans="1:16" x14ac:dyDescent="0.2">
      <c r="A63" s="157" t="s">
        <v>34</v>
      </c>
      <c r="B63" s="157">
        <f>'将来負担比率（分子）の構造'!I$44</f>
        <v>66</v>
      </c>
      <c r="C63" s="157"/>
      <c r="D63" s="157"/>
      <c r="E63" s="157">
        <f>'将来負担比率（分子）の構造'!J$44</f>
        <v>20</v>
      </c>
      <c r="F63" s="157"/>
      <c r="G63" s="157"/>
      <c r="H63" s="157">
        <f>'将来負担比率（分子）の構造'!K$44</f>
        <v>94</v>
      </c>
      <c r="I63" s="157"/>
      <c r="J63" s="157"/>
      <c r="K63" s="157">
        <f>'将来負担比率（分子）の構造'!L$44</f>
        <v>200</v>
      </c>
      <c r="L63" s="157"/>
      <c r="M63" s="157"/>
      <c r="N63" s="157">
        <f>'将来負担比率（分子）の構造'!M$44</f>
        <v>212</v>
      </c>
      <c r="O63" s="157"/>
      <c r="P63" s="157"/>
    </row>
    <row r="64" spans="1:16" x14ac:dyDescent="0.2">
      <c r="A64" s="157" t="s">
        <v>33</v>
      </c>
      <c r="B64" s="157">
        <f>'将来負担比率（分子）の構造'!I$43</f>
        <v>81</v>
      </c>
      <c r="C64" s="157"/>
      <c r="D64" s="157"/>
      <c r="E64" s="157">
        <f>'将来負担比率（分子）の構造'!J$43</f>
        <v>87</v>
      </c>
      <c r="F64" s="157"/>
      <c r="G64" s="157"/>
      <c r="H64" s="157">
        <f>'将来負担比率（分子）の構造'!K$43</f>
        <v>83</v>
      </c>
      <c r="I64" s="157"/>
      <c r="J64" s="157"/>
      <c r="K64" s="157">
        <f>'将来負担比率（分子）の構造'!L$43</f>
        <v>78</v>
      </c>
      <c r="L64" s="157"/>
      <c r="M64" s="157"/>
      <c r="N64" s="157">
        <f>'将来負担比率（分子）の構造'!M$43</f>
        <v>118</v>
      </c>
      <c r="O64" s="157"/>
      <c r="P64" s="157"/>
    </row>
    <row r="65" spans="1:16" x14ac:dyDescent="0.2">
      <c r="A65" s="157" t="s">
        <v>32</v>
      </c>
      <c r="B65" s="157">
        <f>'将来負担比率（分子）の構造'!I$42</f>
        <v>3</v>
      </c>
      <c r="C65" s="157"/>
      <c r="D65" s="157"/>
      <c r="E65" s="157">
        <f>'将来負担比率（分子）の構造'!J$42</f>
        <v>4</v>
      </c>
      <c r="F65" s="157"/>
      <c r="G65" s="157"/>
      <c r="H65" s="157">
        <f>'将来負担比率（分子）の構造'!K$42</f>
        <v>4</v>
      </c>
      <c r="I65" s="157"/>
      <c r="J65" s="157"/>
      <c r="K65" s="157">
        <f>'将来負担比率（分子）の構造'!L$42</f>
        <v>3</v>
      </c>
      <c r="L65" s="157"/>
      <c r="M65" s="157"/>
      <c r="N65" s="157">
        <f>'将来負担比率（分子）の構造'!M$42</f>
        <v>3</v>
      </c>
      <c r="O65" s="157"/>
      <c r="P65" s="157"/>
    </row>
    <row r="66" spans="1:16" x14ac:dyDescent="0.2">
      <c r="A66" s="157" t="s">
        <v>31</v>
      </c>
      <c r="B66" s="157">
        <f>'将来負担比率（分子）の構造'!I$41</f>
        <v>4280</v>
      </c>
      <c r="C66" s="157"/>
      <c r="D66" s="157"/>
      <c r="E66" s="157">
        <f>'将来負担比率（分子）の構造'!J$41</f>
        <v>5786</v>
      </c>
      <c r="F66" s="157"/>
      <c r="G66" s="157"/>
      <c r="H66" s="157">
        <f>'将来負担比率（分子）の構造'!K$41</f>
        <v>5527</v>
      </c>
      <c r="I66" s="157"/>
      <c r="J66" s="157"/>
      <c r="K66" s="157">
        <f>'将来負担比率（分子）の構造'!L$41</f>
        <v>6023</v>
      </c>
      <c r="L66" s="157"/>
      <c r="M66" s="157"/>
      <c r="N66" s="157">
        <f>'将来負担比率（分子）の構造'!M$41</f>
        <v>6041</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1123</v>
      </c>
      <c r="C72" s="161">
        <f>基金残高に係る経年分析!G55</f>
        <v>1225</v>
      </c>
      <c r="D72" s="161">
        <f>基金残高に係る経年分析!H55</f>
        <v>1221</v>
      </c>
    </row>
    <row r="73" spans="1:16" x14ac:dyDescent="0.2">
      <c r="A73" s="160" t="s">
        <v>74</v>
      </c>
      <c r="B73" s="161">
        <f>基金残高に係る経年分析!F56</f>
        <v>1328</v>
      </c>
      <c r="C73" s="161">
        <f>基金残高に係る経年分析!G56</f>
        <v>1895</v>
      </c>
      <c r="D73" s="161">
        <f>基金残高に係る経年分析!H56</f>
        <v>2163</v>
      </c>
    </row>
    <row r="74" spans="1:16" x14ac:dyDescent="0.2">
      <c r="A74" s="160" t="s">
        <v>75</v>
      </c>
      <c r="B74" s="161">
        <f>基金残高に係る経年分析!F57</f>
        <v>1939</v>
      </c>
      <c r="C74" s="161">
        <f>基金残高に係る経年分析!G57</f>
        <v>2051</v>
      </c>
      <c r="D74" s="161">
        <f>基金残高に係る経年分析!H57</f>
        <v>2133</v>
      </c>
    </row>
  </sheetData>
  <sheetProtection algorithmName="SHA-512" hashValue="aP1JZ7V2NztnEPs2oX4AA1dZE79Caek9K6dZ9cEkDG/4q7/9eCyd70y8VbnflalbEQS+pIJ48Sd9BYouFhTa/A==" saltValue="FQYPCoilUn8aBHW6vfgUf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cp:lastPrinted>2026-03-16T02:27:17Z</cp:lastPrinted>
  <dcterms:created xsi:type="dcterms:W3CDTF">2026-02-26T10:17:55Z</dcterms:created>
  <dcterms:modified xsi:type="dcterms:W3CDTF">2026-09-24T00:43:49Z</dcterms:modified>
  <cp:category/>
</cp:coreProperties>
</file>