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ofile\redirect\k-amano\Desktop\"/>
    </mc:Choice>
  </mc:AlternateContent>
  <xr:revisionPtr revIDLastSave="0" documentId="13_ncr:1_{012A6B36-597C-4F02-A0BD-31625E26399A}" xr6:coauthVersionLast="47" xr6:coauthVersionMax="47" xr10:uidLastSave="{00000000-0000-0000-0000-000000000000}"/>
  <bookViews>
    <workbookView xWindow="-120" yWindow="-120" windowWidth="29040" windowHeight="15840" tabRatio="949" firstSheet="9"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U35" i="10" s="1"/>
  <c r="U36" i="10" s="1"/>
  <c r="C34" i="10"/>
  <c r="BW34" i="10" l="1"/>
  <c r="BW35" i="10" s="1"/>
  <c r="BW36" i="10" s="1"/>
  <c r="BW37" i="10" s="1"/>
  <c r="BW38" i="10" s="1"/>
  <c r="BE34" i="10"/>
  <c r="CO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<sst xmlns="http://schemas.openxmlformats.org/spreadsheetml/2006/main" count="1154" uniqueCount="602">
  <si>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</si>
  <si>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</si>
  <si>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</si>
  <si>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</si>
  <si>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</si>
  <si>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</si>
  <si>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</si>
  <si>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</si>
  <si>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</si>
  <si>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</si>
  <si>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</si>
  <si>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</si>
  <si>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</si>
  <si>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</si>
  <si>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</si>
  <si>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</si>
  <si>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</si>
  <si>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</si>
  <si>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</si>
  <si>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</si>
  <si>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</si>
  <si>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</si>
  <si>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</si>
  <si>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</si>
  <si>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</si>
  <si>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</si>
  <si>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</si>
  <si>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</si>
  <si>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</si>
  <si>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</si>
  <si>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</si>
  <si>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</si>
  <si>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</si>
  <si>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</si>
  <si>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</si>
  <si>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</si>
  <si>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</si>
  <si>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</si>
  <si>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</si>
  <si>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</si>
  <si>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</si>
  <si>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</si>
  <si>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</si>
  <si>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</si>
  <si>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</si>
  <si>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</si>
  <si>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</si>
  <si>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</si>
  <si>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</si>
  <si>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</si>
  <si>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</si>
  <si>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</si>
  <si>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</si>
  <si>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</si>
  <si>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</si>
  <si>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</si>
  <si>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</si>
  <si>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</si>
  <si>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</si>
  <si>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</si>
  <si>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</si>
  <si>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</si>
  <si>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</si>
  <si>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</si>
  <si>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</si>
  <si>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</si>
  <si>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</si>
  <si>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</si>
  <si>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</si>
  <si>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</si>
  <si>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</si>
  <si>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</si>
  <si>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</si>
  <si>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</si>
  <si>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</si>
  <si>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</si>
  <si>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</si>
  <si>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</si>
  <si>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</si>
  <si>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</si>
  <si>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</si>
  <si>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</si>
  <si>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</si>
  <si>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</si>
  <si>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</si>
  <si>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</si>
  <si>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</si>
  <si>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</si>
  <si>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</si>
  <si>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</si>
  <si>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</si>
  <si>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</si>
  <si>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</si>
  <si>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</si>
  <si>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</si>
  <si>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</si>
  <si>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</si>
  <si>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</si>
  <si>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</si>
  <si>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</si>
  <si>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</si>
  <si>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</si>
  <si>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</si>
  <si>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</si>
  <si>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</si>
  <si>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</si>
  <si>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</si>
  <si>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</si>
  <si>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</si>
  <si>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</si>
  <si>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</si>
  <si>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</si>
  <si>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</si>
  <si>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</si>
  <si>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</si>
  <si>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</si>
  <si>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</si>
  <si>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</si>
  <si>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</si>
  <si>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</si>
  <si>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</si>
  <si>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</si>
  <si>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</si>
  <si>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</si>
  <si>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</si>
  <si>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</si>
  <si>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</si>
  <si>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</si>
  <si>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</si>
  <si>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</si>
  <si>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</si>
  <si>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</si>
  <si>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</si>
  <si>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</si>
  <si>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</si>
  <si>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</si>
  <si>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</si>
  <si>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</si>
  <si>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</si>
  <si>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</si>
  <si>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</si>
  <si>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</si>
  <si>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</si>
  <si>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</si>
  <si>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</si>
  <si>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</si>
  <si>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</si>
  <si>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</si>
  <si>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</si>
  <si>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</si>
  <si>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-4.4</t>
    <phoneticPr fontId="5"/>
  </si>
  <si>
    <t>基準財政需要額</t>
    <phoneticPr fontId="25"/>
  </si>
  <si>
    <t>うち日本人(％)</t>
    <phoneticPr fontId="5"/>
  </si>
  <si>
    <t>-4.5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</si>
  <si>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</si>
  <si>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</si>
  <si>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</si>
  <si>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</si>
  <si>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</si>
  <si>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</si>
  <si>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</si>
  <si>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</si>
  <si>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</si>
  <si>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</si>
  <si>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</si>
  <si>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</si>
  <si>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</si>
  <si>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</si>
  <si>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</si>
  <si>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</si>
  <si>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</si>
  <si>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</si>
  <si>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</si>
  <si>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</si>
  <si>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</si>
  <si>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</si>
  <si>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</si>
  <si>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</si>
  <si>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</si>
  <si>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</si>
  <si>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</si>
  <si>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</si>
  <si>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</si>
  <si>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</si>
  <si>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</si>
  <si>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</si>
  <si>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</si>
  <si>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</si>
  <si>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</si>
  <si>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</si>
  <si>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</si>
  <si>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</si>
  <si>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</si>
  <si>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</si>
  <si>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</si>
  <si>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</si>
  <si>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</si>
  <si>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</si>
  <si>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</si>
  <si>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</si>
  <si>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</si>
  <si>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</si>
  <si>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</si>
  <si>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</si>
  <si>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</si>
  <si>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</si>
  <si>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</si>
  <si>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</si>
  <si>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</si>
  <si>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</si>
  <si>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</si>
  <si>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</si>
  <si>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</si>
  <si>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</si>
  <si>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熊本県球磨村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</si>
  <si>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</si>
  <si>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</si>
  <si>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</si>
  <si>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</si>
  <si>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</si>
  <si>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</si>
  <si>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</si>
  <si>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</si>
  <si>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</si>
  <si>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</si>
  <si>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</si>
  <si>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</si>
  <si>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</si>
  <si>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</si>
  <si>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</si>
  <si>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</si>
  <si>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</si>
  <si>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</si>
  <si>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</si>
  <si>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</si>
  <si>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</si>
  <si>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</si>
  <si>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</si>
  <si>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</si>
  <si>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</si>
  <si>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</si>
  <si>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</si>
  <si>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</si>
  <si>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</si>
  <si>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</si>
  <si>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</si>
  <si>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</si>
  <si>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</si>
  <si>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</si>
  <si>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</si>
  <si>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</si>
  <si>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</si>
  <si>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</si>
  <si>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</si>
  <si>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</si>
  <si>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</si>
  <si>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</si>
  <si>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</si>
  <si>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</si>
  <si>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</si>
  <si>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</si>
  <si>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</si>
  <si>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</si>
  <si>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</si>
  <si>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</si>
  <si>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</si>
  <si>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</si>
  <si>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</si>
  <si>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</si>
  <si>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</si>
  <si>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</si>
  <si>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</si>
  <si>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</si>
  <si>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</si>
  <si>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</si>
  <si>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</si>
  <si>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</si>
  <si>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</si>
  <si>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</si>
  <si>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</si>
  <si>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</si>
  <si>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</si>
  <si>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</si>
  <si>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</si>
  <si>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</si>
  <si>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</si>
  <si>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</si>
  <si>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</si>
  <si>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</si>
  <si>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</si>
  <si>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</si>
  <si>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</si>
  <si>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</si>
  <si>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</si>
  <si>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</si>
  <si>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</si>
  <si>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</si>
  <si>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</si>
  <si>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</si>
  <si>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</si>
  <si>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</si>
  <si>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</si>
  <si>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</si>
  <si>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</si>
  <si>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</si>
  <si>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</si>
  <si>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</si>
  <si>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</si>
  <si>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</si>
  <si>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</si>
  <si>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</si>
  <si>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</si>
  <si>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</si>
  <si>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</si>
  <si>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</si>
  <si>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</si>
  <si>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</si>
  <si>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</si>
  <si>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</si>
  <si>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</si>
  <si>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</si>
  <si>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</si>
  <si>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</si>
  <si>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</si>
  <si>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</si>
  <si>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</si>
  <si>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</si>
  <si>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</si>
  <si>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</si>
  <si>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</si>
  <si>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</si>
  <si>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</si>
  <si>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</si>
  <si>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</si>
  <si>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</si>
  <si>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</si>
  <si>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</si>
  <si>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</si>
  <si>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</si>
  <si>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</si>
  <si>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</si>
  <si>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</si>
  <si>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</si>
  <si>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</si>
  <si>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</si>
  <si>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</si>
  <si>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</si>
  <si>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</si>
  <si>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</si>
  <si>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</si>
  <si>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</si>
  <si>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</si>
  <si>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</si>
  <si>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</si>
  <si>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</si>
  <si>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</si>
  <si>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</si>
  <si>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</si>
  <si>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</si>
  <si>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</si>
  <si>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</si>
  <si>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</si>
  <si>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</si>
  <si>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</si>
  <si>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</si>
  <si>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</si>
  <si>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</si>
  <si>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</si>
  <si>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</si>
  <si>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</si>
  <si>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</si>
  <si>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熊本県球磨村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</si>
  <si>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</si>
  <si>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</si>
  <si>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</si>
  <si>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</si>
  <si>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</si>
  <si>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</si>
  <si>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</si>
  <si>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</si>
  <si>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</si>
  <si>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</si>
  <si>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</si>
  <si>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</si>
  <si>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</si>
  <si>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</si>
  <si>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</si>
  <si>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</si>
  <si>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</si>
  <si>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</si>
  <si>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</si>
  <si>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</si>
  <si>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</si>
  <si>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</si>
  <si>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</si>
  <si>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</si>
  <si>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</si>
  <si>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</si>
  <si>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</si>
  <si>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</si>
  <si>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</si>
  <si>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</si>
  <si>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</si>
  <si>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</si>
  <si>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</si>
  <si>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</si>
  <si>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</si>
  <si>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</si>
  <si>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</si>
  <si>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</si>
  <si>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</si>
  <si>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</si>
  <si>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</si>
  <si>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</si>
  <si>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</si>
  <si>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</si>
  <si>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</si>
  <si>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</si>
  <si>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</si>
  <si>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</si>
  <si>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</si>
  <si>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</si>
  <si>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</si>
  <si>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</si>
  <si>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</si>
  <si>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</si>
  <si>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</si>
  <si>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</si>
  <si>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</si>
  <si>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</si>
  <si>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</si>
  <si>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</si>
  <si>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</si>
  <si>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</si>
  <si>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</si>
  <si>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</si>
  <si>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</si>
  <si>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</si>
  <si>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</si>
  <si>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</si>
  <si>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</si>
  <si>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</si>
  <si>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</si>
  <si>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</si>
  <si>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</si>
  <si>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</si>
  <si>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</si>
  <si>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</si>
  <si>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</si>
  <si>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</si>
  <si>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</si>
  <si>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</si>
  <si>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</si>
  <si>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</si>
  <si>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</si>
  <si>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</si>
  <si>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</si>
  <si>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</si>
  <si>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</si>
  <si>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</si>
  <si>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</si>
  <si>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</si>
  <si>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</si>
  <si>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</si>
  <si>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</si>
  <si>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</si>
  <si>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</si>
  <si>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</si>
  <si>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</si>
  <si>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</si>
  <si>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</si>
  <si>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</si>
  <si>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</si>
  <si>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</si>
  <si>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</si>
  <si>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</si>
  <si>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</si>
  <si>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</si>
  <si>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</si>
  <si>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</si>
  <si>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</si>
  <si>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</si>
  <si>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</si>
  <si>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</si>
  <si>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</si>
  <si>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</si>
  <si>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</si>
  <si>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</si>
  <si>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</si>
  <si>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</si>
  <si>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</si>
  <si>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</si>
  <si>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</si>
  <si>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</si>
  <si>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</si>
  <si>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</si>
  <si>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</si>
  <si>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</si>
  <si>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</si>
  <si>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</si>
  <si>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</si>
  <si>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</si>
  <si>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</si>
  <si>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</si>
  <si>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</si>
  <si>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</si>
  <si>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</si>
  <si>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</si>
  <si>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</si>
  <si>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</si>
  <si>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</si>
  <si>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</si>
  <si>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</si>
  <si>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</si>
  <si>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</si>
  <si>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</si>
  <si>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</si>
  <si>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</si>
  <si>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</si>
  <si>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</si>
  <si>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</si>
  <si>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</si>
  <si>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</si>
  <si>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</si>
  <si>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</si>
  <si>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</si>
  <si>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</si>
  <si>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</si>
  <si>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</si>
  <si>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</si>
  <si>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</si>
  <si>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</si>
  <si>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</si>
  <si>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</si>
  <si>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</si>
  <si>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</si>
  <si>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</si>
  <si>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</si>
  <si>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</si>
  <si>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</si>
  <si>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</si>
  <si>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</si>
  <si>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</si>
  <si>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</si>
  <si>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</si>
  <si>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</si>
  <si>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</si>
  <si>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</si>
  <si>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</si>
  <si>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</si>
  <si>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</si>
  <si>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</si>
  <si>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</si>
  <si>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</si>
  <si>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</si>
  <si>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</si>
  <si>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</si>
  <si>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</si>
  <si>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</si>
  <si>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</si>
  <si>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</si>
  <si>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</si>
  <si>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1.32</t>
  </si>
  <si>
    <t>▲ 1.86</t>
  </si>
  <si>
    <t>▲ 1.31</t>
  </si>
  <si>
    <t>一般会計</t>
  </si>
  <si>
    <t>国民健康保険特別会計</t>
  </si>
  <si>
    <t>介護保険特別会計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</si>
  <si>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</si>
  <si>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</si>
  <si>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</si>
  <si>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</si>
  <si>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</si>
  <si>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</si>
  <si>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</si>
  <si>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</si>
  <si>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</si>
  <si>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</si>
  <si>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</si>
  <si>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</si>
  <si>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</si>
  <si>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</si>
  <si>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</si>
  <si>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</si>
  <si>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</si>
  <si>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くま川鉄道㈱</t>
    <rPh sb="2" eb="3">
      <t>カワ</t>
    </rPh>
    <rPh sb="3" eb="5">
      <t>テツドウ</t>
    </rPh>
    <phoneticPr fontId="2"/>
  </si>
  <si>
    <t>村有施設整備基金</t>
    <rPh sb="0" eb="2">
      <t>ソンユウ</t>
    </rPh>
    <rPh sb="2" eb="4">
      <t>シセツ</t>
    </rPh>
    <rPh sb="4" eb="6">
      <t>セイビ</t>
    </rPh>
    <rPh sb="6" eb="8">
      <t>キキン</t>
    </rPh>
    <phoneticPr fontId="5"/>
  </si>
  <si>
    <t>災害復興基金</t>
    <rPh sb="0" eb="2">
      <t>サイガイ</t>
    </rPh>
    <rPh sb="2" eb="4">
      <t>フッコウ</t>
    </rPh>
    <rPh sb="4" eb="6">
      <t>キキン</t>
    </rPh>
    <phoneticPr fontId="5"/>
  </si>
  <si>
    <t>ふるさと応援基金</t>
    <rPh sb="4" eb="6">
      <t>オウエン</t>
    </rPh>
    <rPh sb="6" eb="8">
      <t>キキン</t>
    </rPh>
    <phoneticPr fontId="5"/>
  </si>
  <si>
    <t>一勝地交流センター活性化基金</t>
    <rPh sb="0" eb="3">
      <t>イッショウチ</t>
    </rPh>
    <rPh sb="3" eb="5">
      <t>コウリュウ</t>
    </rPh>
    <rPh sb="9" eb="12">
      <t>カッセイカ</t>
    </rPh>
    <rPh sb="12" eb="14">
      <t>キキン</t>
    </rPh>
    <phoneticPr fontId="5"/>
  </si>
  <si>
    <t>森林環境整備基金</t>
    <rPh sb="0" eb="2">
      <t>シンリン</t>
    </rPh>
    <rPh sb="2" eb="4">
      <t>カンキョウ</t>
    </rPh>
    <rPh sb="4" eb="6">
      <t>セイビ</t>
    </rPh>
    <rPh sb="6" eb="8">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</si>
  <si>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</si>
  <si>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</si>
  <si>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将来負担率は（－）となっている。</t>
    <rPh sb="0" eb="2">
      <t>ショウライ</t>
    </rPh>
    <rPh sb="2" eb="4">
      <t>フタン</t>
    </rPh>
    <rPh sb="4" eb="5">
      <t>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</si>
  <si>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</si>
  <si>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</si>
  <si>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</si>
  <si>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</si>
  <si>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</si>
  <si>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</si>
  <si>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将来負担比率は（－）となっている。</t>
    <rPh sb="0" eb="2">
      <t>ショウライ</t>
    </rPh>
    <rPh sb="2" eb="4">
      <t>フタン</t>
    </rPh>
    <rPh sb="4" eb="6">
      <t>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</si>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</sst>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6EA1-4080-AE01-79546686F6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270917</c:v>
                </c:pt>
                <c:pt idx="1">
                  <c:v>220765</c:v>
                </c:pt>
                <c:pt idx="2">
                  <c:v>377722</c:v>
                </c:pt>
                <c:pt idx="3">
                  <c:v>274348</c:v>
                </c:pt>
                <c:pt idx="4">
                  <c:v>493824</c:v>
                </c:pt>
              </c:numCache>
            </c:numRef>
          </c:val>
          <c:smooth val="0"/>
          <c:extLst>
            <c:ext xmlns:c16="http://schemas.microsoft.com/office/drawing/2014/chart" uri="{C3380CC4-5D6E-409C-BE32-E72D297353CC}">
              <c16:uniqueId val="{00000001-6EA1-4080-AE01-79546686F6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7.88</c:v>
                </c:pt>
                <c:pt idx="1">
                  <c:v>8.83</c:v>
                </c:pt>
                <c:pt idx="2">
                  <c:v>7.4</c:v>
                </c:pt>
                <c:pt idx="3">
                  <c:v>10.07</c:v>
                </c:pt>
                <c:pt idx="4">
                  <c:v>34.67</c:v>
                </c:pt>
              </c:numCache>
            </c:numRef>
          </c:val>
          <c:extLst>
            <c:ext xmlns:c16="http://schemas.microsoft.com/office/drawing/2014/chart" uri="{C3380CC4-5D6E-409C-BE32-E72D297353CC}">
              <c16:uniqueId val="{00000000-8F10-4E7C-9848-52479C6E18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52.09</c:v>
                </c:pt>
                <c:pt idx="1">
                  <c:v>50.65</c:v>
                </c:pt>
                <c:pt idx="2">
                  <c:v>51.1</c:v>
                </c:pt>
                <c:pt idx="3">
                  <c:v>48.39</c:v>
                </c:pt>
                <c:pt idx="4">
                  <c:v>42.38</c:v>
                </c:pt>
              </c:numCache>
            </c:numRef>
          </c:val>
          <c:extLst>
            <c:ext xmlns:c16="http://schemas.microsoft.com/office/drawing/2014/chart" uri="{C3380CC4-5D6E-409C-BE32-E72D297353CC}">
              <c16:uniqueId val="{00000001-8F10-4E7C-9848-52479C6E18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-1.32</c:v>
                </c:pt>
                <c:pt idx="1">
                  <c:v>-1.86</c:v>
                </c:pt>
                <c:pt idx="2">
                  <c:v>-1.31</c:v>
                </c:pt>
                <c:pt idx="3">
                  <c:v>3.1</c:v>
                </c:pt>
                <c:pt idx="4">
                  <c:v>23.77</c:v>
                </c:pt>
              </c:numCache>
            </c:numRef>
          </c:val>
          <c:smooth val="0"/>
          <c:extLst>
            <c:ext xmlns:c16="http://schemas.microsoft.com/office/drawing/2014/chart" uri="{C3380CC4-5D6E-409C-BE32-E72D297353CC}">
              <c16:uniqueId val="{00000002-8F10-4E7C-9848-52479C6E18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81-4FBE-9116-CE720ED965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81-4FBE-9116-CE720ED965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81-4FBE-9116-CE720ED965F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81-4FBE-9116-CE720ED965F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581-4FBE-9116-CE720ED965F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A581-4FBE-9116-CE720ED965F4}"/>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c:v>
                </c:pt>
                <c:pt idx="2">
                  <c:v>#N/A</c:v>
                </c:pt>
                <c:pt idx="3">
                  <c:v>0.2</c:v>
                </c:pt>
                <c:pt idx="4">
                  <c:v>#N/A</c:v>
                </c:pt>
                <c:pt idx="5">
                  <c:v>0.25</c:v>
                </c:pt>
                <c:pt idx="6">
                  <c:v>#N/A</c:v>
                </c:pt>
                <c:pt idx="7">
                  <c:v>0.86</c:v>
                </c:pt>
                <c:pt idx="8">
                  <c:v>#N/A</c:v>
                </c:pt>
                <c:pt idx="9">
                  <c:v>0.75</c:v>
                </c:pt>
              </c:numCache>
            </c:numRef>
          </c:val>
          <c:extLst>
            <c:ext xmlns:c16="http://schemas.microsoft.com/office/drawing/2014/chart" uri="{C3380CC4-5D6E-409C-BE32-E72D297353CC}">
              <c16:uniqueId val="{00000006-A581-4FBE-9116-CE720ED965F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0.53</c:v>
                </c:pt>
                <c:pt idx="2">
                  <c:v>#N/A</c:v>
                </c:pt>
                <c:pt idx="3">
                  <c:v>1.51</c:v>
                </c:pt>
                <c:pt idx="4">
                  <c:v>#N/A</c:v>
                </c:pt>
                <c:pt idx="5">
                  <c:v>0.92</c:v>
                </c:pt>
                <c:pt idx="6">
                  <c:v>#N/A</c:v>
                </c:pt>
                <c:pt idx="7">
                  <c:v>2.4</c:v>
                </c:pt>
                <c:pt idx="8">
                  <c:v>#N/A</c:v>
                </c:pt>
                <c:pt idx="9">
                  <c:v>1.66</c:v>
                </c:pt>
              </c:numCache>
            </c:numRef>
          </c:val>
          <c:extLst>
            <c:ext xmlns:c16="http://schemas.microsoft.com/office/drawing/2014/chart" uri="{C3380CC4-5D6E-409C-BE32-E72D297353CC}">
              <c16:uniqueId val="{00000007-A581-4FBE-9116-CE720ED965F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1.49</c:v>
                </c:pt>
                <c:pt idx="2">
                  <c:v>#N/A</c:v>
                </c:pt>
                <c:pt idx="3">
                  <c:v>1.53</c:v>
                </c:pt>
                <c:pt idx="4">
                  <c:v>#N/A</c:v>
                </c:pt>
                <c:pt idx="5">
                  <c:v>2.27</c:v>
                </c:pt>
                <c:pt idx="6">
                  <c:v>#N/A</c:v>
                </c:pt>
                <c:pt idx="7">
                  <c:v>3</c:v>
                </c:pt>
                <c:pt idx="8">
                  <c:v>#N/A</c:v>
                </c:pt>
                <c:pt idx="9">
                  <c:v>2.4</c:v>
                </c:pt>
              </c:numCache>
            </c:numRef>
          </c:val>
          <c:extLst>
            <c:ext xmlns:c16="http://schemas.microsoft.com/office/drawing/2014/chart" uri="{C3380CC4-5D6E-409C-BE32-E72D297353CC}">
              <c16:uniqueId val="{00000008-A581-4FBE-9116-CE720ED965F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7.87</c:v>
                </c:pt>
                <c:pt idx="2">
                  <c:v>#N/A</c:v>
                </c:pt>
                <c:pt idx="3">
                  <c:v>8.82</c:v>
                </c:pt>
                <c:pt idx="4">
                  <c:v>#N/A</c:v>
                </c:pt>
                <c:pt idx="5">
                  <c:v>7.4</c:v>
                </c:pt>
                <c:pt idx="6">
                  <c:v>#N/A</c:v>
                </c:pt>
                <c:pt idx="7">
                  <c:v>10.07</c:v>
                </c:pt>
                <c:pt idx="8">
                  <c:v>#N/A</c:v>
                </c:pt>
                <c:pt idx="9">
                  <c:v>34.67</c:v>
                </c:pt>
              </c:numCache>
            </c:numRef>
          </c:val>
          <c:extLst>
            <c:ext xmlns:c16="http://schemas.microsoft.com/office/drawing/2014/chart" uri="{C3380CC4-5D6E-409C-BE32-E72D297353CC}">
              <c16:uniqueId val="{00000009-A581-4FBE-9116-CE720ED965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328</c:v>
                </c:pt>
                <c:pt idx="5">
                  <c:v>311</c:v>
                </c:pt>
                <c:pt idx="8">
                  <c:v>285</c:v>
                </c:pt>
                <c:pt idx="11">
                  <c:v>292</c:v>
                </c:pt>
                <c:pt idx="14">
                  <c:v>304</c:v>
                </c:pt>
              </c:numCache>
            </c:numRef>
          </c:val>
          <c:extLst>
            <c:ext xmlns:c16="http://schemas.microsoft.com/office/drawing/2014/chart" uri="{C3380CC4-5D6E-409C-BE32-E72D297353CC}">
              <c16:uniqueId val="{00000000-BF43-4127-9F17-1621F4842A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43-4127-9F17-1621F4842A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F43-4127-9F17-1621F4842A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14</c:v>
                </c:pt>
                <c:pt idx="6">
                  <c:v>14</c:v>
                </c:pt>
                <c:pt idx="9">
                  <c:v>15</c:v>
                </c:pt>
                <c:pt idx="12">
                  <c:v>16</c:v>
                </c:pt>
              </c:numCache>
            </c:numRef>
          </c:val>
          <c:extLst>
            <c:ext xmlns:c16="http://schemas.microsoft.com/office/drawing/2014/chart" uri="{C3380CC4-5D6E-409C-BE32-E72D297353CC}">
              <c16:uniqueId val="{00000003-BF43-4127-9F17-1621F4842A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c:v>
                </c:pt>
                <c:pt idx="3">
                  <c:v>19</c:v>
                </c:pt>
                <c:pt idx="6">
                  <c:v>19</c:v>
                </c:pt>
                <c:pt idx="9">
                  <c:v>17</c:v>
                </c:pt>
                <c:pt idx="12">
                  <c:v>24</c:v>
                </c:pt>
              </c:numCache>
            </c:numRef>
          </c:val>
          <c:extLst>
            <c:ext xmlns:c16="http://schemas.microsoft.com/office/drawing/2014/chart" uri="{C3380CC4-5D6E-409C-BE32-E72D297353CC}">
              <c16:uniqueId val="{00000004-BF43-4127-9F17-1621F4842A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43-4127-9F17-1621F4842A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43-4127-9F17-1621F4842A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404</c:v>
                </c:pt>
                <c:pt idx="3">
                  <c:v>379</c:v>
                </c:pt>
                <c:pt idx="6">
                  <c:v>352</c:v>
                </c:pt>
                <c:pt idx="9">
                  <c:v>364</c:v>
                </c:pt>
                <c:pt idx="12">
                  <c:v>397</c:v>
                </c:pt>
              </c:numCache>
            </c:numRef>
          </c:val>
          <c:extLst>
            <c:ext xmlns:c16="http://schemas.microsoft.com/office/drawing/2014/chart" uri="{C3380CC4-5D6E-409C-BE32-E72D297353CC}">
              <c16:uniqueId val="{00000007-BF43-4127-9F17-1621F4842A5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111</c:v>
                </c:pt>
                <c:pt idx="2">
                  <c:v>#N/A</c:v>
                </c:pt>
                <c:pt idx="3">
                  <c:v>#N/A</c:v>
                </c:pt>
                <c:pt idx="4">
                  <c:v>101</c:v>
                </c:pt>
                <c:pt idx="5">
                  <c:v>#N/A</c:v>
                </c:pt>
                <c:pt idx="6">
                  <c:v>#N/A</c:v>
                </c:pt>
                <c:pt idx="7">
                  <c:v>100</c:v>
                </c:pt>
                <c:pt idx="8">
                  <c:v>#N/A</c:v>
                </c:pt>
                <c:pt idx="9">
                  <c:v>#N/A</c:v>
                </c:pt>
                <c:pt idx="10">
                  <c:v>104</c:v>
                </c:pt>
                <c:pt idx="11">
                  <c:v>#N/A</c:v>
                </c:pt>
                <c:pt idx="12">
                  <c:v>#N/A</c:v>
                </c:pt>
                <c:pt idx="13">
                  <c:v>133</c:v>
                </c:pt>
                <c:pt idx="14">
                  <c:v>#N/A</c:v>
                </c:pt>
              </c:numCache>
            </c:numRef>
          </c:val>
          <c:smooth val="0"/>
          <c:extLst>
            <c:ext xmlns:c16="http://schemas.microsoft.com/office/drawing/2014/chart" uri="{C3380CC4-5D6E-409C-BE32-E72D297353CC}">
              <c16:uniqueId val="{00000008-BF43-4127-9F17-1621F4842A5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2587</c:v>
                </c:pt>
                <c:pt idx="5">
                  <c:v>2626</c:v>
                </c:pt>
                <c:pt idx="8">
                  <c:v>3048</c:v>
                </c:pt>
                <c:pt idx="11">
                  <c:v>3045</c:v>
                </c:pt>
                <c:pt idx="14">
                  <c:v>4204</c:v>
                </c:pt>
              </c:numCache>
            </c:numRef>
          </c:val>
          <c:extLst>
            <c:ext xmlns:c16="http://schemas.microsoft.com/office/drawing/2014/chart" uri="{C3380CC4-5D6E-409C-BE32-E72D297353CC}">
              <c16:uniqueId val="{00000000-8FBF-402F-9EB9-B396A82DB6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12</c:v>
                </c:pt>
              </c:numCache>
            </c:numRef>
          </c:val>
          <c:extLst>
            <c:ext xmlns:c16="http://schemas.microsoft.com/office/drawing/2014/chart" uri="{C3380CC4-5D6E-409C-BE32-E72D297353CC}">
              <c16:uniqueId val="{00000001-8FBF-402F-9EB9-B396A82DB6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1770</c:v>
                </c:pt>
                <c:pt idx="5">
                  <c:v>1760</c:v>
                </c:pt>
                <c:pt idx="8">
                  <c:v>1834</c:v>
                </c:pt>
                <c:pt idx="11">
                  <c:v>2743</c:v>
                </c:pt>
                <c:pt idx="14">
                  <c:v>3266</c:v>
                </c:pt>
              </c:numCache>
            </c:numRef>
          </c:val>
          <c:extLst>
            <c:ext xmlns:c16="http://schemas.microsoft.com/office/drawing/2014/chart" uri="{C3380CC4-5D6E-409C-BE32-E72D297353CC}">
              <c16:uniqueId val="{00000002-8FBF-402F-9EB9-B396A82DB6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BF-402F-9EB9-B396A82DB6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BF-402F-9EB9-B396A82DB6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BF-402F-9EB9-B396A82DB6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574</c:v>
                </c:pt>
                <c:pt idx="3">
                  <c:v>562</c:v>
                </c:pt>
                <c:pt idx="6">
                  <c:v>401</c:v>
                </c:pt>
                <c:pt idx="9">
                  <c:v>534</c:v>
                </c:pt>
                <c:pt idx="12">
                  <c:v>494</c:v>
                </c:pt>
              </c:numCache>
            </c:numRef>
          </c:val>
          <c:extLst>
            <c:ext xmlns:c16="http://schemas.microsoft.com/office/drawing/2014/chart" uri="{C3380CC4-5D6E-409C-BE32-E72D297353CC}">
              <c16:uniqueId val="{00000006-8FBF-402F-9EB9-B396A82DB6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74</c:v>
                </c:pt>
                <c:pt idx="3">
                  <c:v>63</c:v>
                </c:pt>
                <c:pt idx="6">
                  <c:v>81</c:v>
                </c:pt>
                <c:pt idx="9">
                  <c:v>66</c:v>
                </c:pt>
                <c:pt idx="12">
                  <c:v>20</c:v>
                </c:pt>
              </c:numCache>
            </c:numRef>
          </c:val>
          <c:extLst>
            <c:ext xmlns:c16="http://schemas.microsoft.com/office/drawing/2014/chart" uri="{C3380CC4-5D6E-409C-BE32-E72D297353CC}">
              <c16:uniqueId val="{00000007-8FBF-402F-9EB9-B396A82DB6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147</c:v>
                </c:pt>
                <c:pt idx="3">
                  <c:v>126</c:v>
                </c:pt>
                <c:pt idx="6">
                  <c:v>101</c:v>
                </c:pt>
                <c:pt idx="9">
                  <c:v>81</c:v>
                </c:pt>
                <c:pt idx="12">
                  <c:v>87</c:v>
                </c:pt>
              </c:numCache>
            </c:numRef>
          </c:val>
          <c:extLst>
            <c:ext xmlns:c16="http://schemas.microsoft.com/office/drawing/2014/chart" uri="{C3380CC4-5D6E-409C-BE32-E72D297353CC}">
              <c16:uniqueId val="{00000008-8FBF-402F-9EB9-B396A82DB6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3</c:v>
                </c:pt>
                <c:pt idx="12">
                  <c:v>4</c:v>
                </c:pt>
              </c:numCache>
            </c:numRef>
          </c:val>
          <c:extLst>
            <c:ext xmlns:c16="http://schemas.microsoft.com/office/drawing/2014/chart" uri="{C3380CC4-5D6E-409C-BE32-E72D297353CC}">
              <c16:uniqueId val="{00000009-8FBF-402F-9EB9-B396A82DB6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3475</c:v>
                </c:pt>
                <c:pt idx="3">
                  <c:v>3382</c:v>
                </c:pt>
                <c:pt idx="6">
                  <c:v>3593</c:v>
                </c:pt>
                <c:pt idx="9">
                  <c:v>4280</c:v>
                </c:pt>
                <c:pt idx="12">
                  <c:v>5786</c:v>
                </c:pt>
              </c:numCache>
            </c:numRef>
          </c:val>
          <c:extLst>
            <c:ext xmlns:c16="http://schemas.microsoft.com/office/drawing/2014/chart" uri="{C3380CC4-5D6E-409C-BE32-E72D297353CC}">
              <c16:uniqueId val="{0000000A-8FBF-402F-9EB9-B396A82DB6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BF-402F-9EB9-B396A82DB6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1115</c:v>
                </c:pt>
                <c:pt idx="1">
                  <c:v>1116</c:v>
                </c:pt>
                <c:pt idx="2">
                  <c:v>1072</c:v>
                </c:pt>
              </c:numCache>
            </c:numRef>
          </c:val>
          <c:extLst>
            <c:ext xmlns:c16="http://schemas.microsoft.com/office/drawing/2014/chart" uri="{C3380CC4-5D6E-409C-BE32-E72D297353CC}">
              <c16:uniqueId val="{00000000-FAAA-45D9-B6A4-6858E4CEF5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c:v>
                </c:pt>
                <c:pt idx="1">
                  <c:v>356</c:v>
                </c:pt>
                <c:pt idx="2">
                  <c:v>706</c:v>
                </c:pt>
              </c:numCache>
            </c:numRef>
          </c:val>
          <c:extLst>
            <c:ext xmlns:c16="http://schemas.microsoft.com/office/drawing/2014/chart" uri="{C3380CC4-5D6E-409C-BE32-E72D297353CC}">
              <c16:uniqueId val="{00000001-FAAA-45D9-B6A4-6858E4CEF5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439</c:v>
                </c:pt>
                <c:pt idx="1">
                  <c:v>1146</c:v>
                </c:pt>
                <c:pt idx="2">
                  <c:v>1356</c:v>
                </c:pt>
              </c:numCache>
            </c:numRef>
          </c:val>
          <c:extLst>
            <c:ext xmlns:c16="http://schemas.microsoft.com/office/drawing/2014/chart" uri="{C3380CC4-5D6E-409C-BE32-E72D297353CC}">
              <c16:uniqueId val="{00000002-FAAA-45D9-B6A4-6858E4CEF5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{33A2BD95-2A2F-458A-8785-D5746A10DDD0}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F46-441C-BEA6-41D18DB990B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{6B2DDF80-26A7-4D62-8433-E16F77F5AA3E}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46-441C-BEA6-41D18DB990B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{1C2569D4-9474-426A-9BEE-512AAF7A4AB7}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46-441C-BEA6-41D18DB990B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{C06F34C5-C23F-4F25-BA05-D1910723E35E}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46-441C-BEA6-41D18DB990B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{4DAE9DE4-CEDD-440A-9D4F-FFEB2EBE0F5D}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46-441C-BEA6-41D18DB990B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{890B2594-EA39-4BC3-B7B2-11ADA36B3F42}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F46-441C-BEA6-41D18DB990B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{52A53FEB-F95A-4E4D-8C8C-BA2F31C70149}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F46-441C-BEA6-41D18DB990B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{E299BB62-17C7-4BA8-9998-95889872110D}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F46-441C-BEA6-41D18DB990B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{EE22ADA0-E15C-4F10-8045-BE3BA64E2FA4}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F46-441C-BEA6-41D18DB990B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52.4</c:v>
                </c:pt>
                <c:pt idx="16">
                  <c:v>51.4</c:v>
                </c:pt>
                <c:pt idx="24">
                  <c:v>52.3</c:v>
                </c:pt>
                <c:pt idx="32">
                  <c:v>53.1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F46-441C-BEA6-41D18DB990B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{9CA3B640-3E8D-425C-ADC1-FF53BE68D7BE}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F46-441C-BEA6-41D18DB990B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{45C0B059-888A-4CDA-B5F9-7EC55ECE4F48}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46-441C-BEA6-41D18DB990B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{B5FB96A9-3B95-41E9-9DD4-CB5993FC50D2}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46-441C-BEA6-41D18DB990B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{D5E5E180-7D91-4374-ABBB-D1EB9176C523}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46-441C-BEA6-41D18DB990B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{B862AD93-E29A-4338-AFFF-FE24FA9D5238}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46-441C-BEA6-41D18DB990B1}"/>
                </c:ext>
              </c:extLst>
            </c:dLbl>
            <c:dLbl>
              <c:idx val="8"/>
              <c:layout>
                <c:manualLayout>
                  <c:x val="-2.4146541272650441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{E508A144-FD84-4F9A-8AC1-694781E2BBDE}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F46-441C-BEA6-41D18DB990B1}"/>
                </c:ext>
              </c:extLst>
            </c:dLbl>
            <c:dLbl>
              <c:idx val="16"/>
              <c:layout>
                <c:manualLayout>
                  <c:x val="-3.667157576105285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{A1DBA19C-82A5-490D-9545-69A5DDDF80C3}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F46-441C-BEA6-41D18DB990B1}"/>
                </c:ext>
              </c:extLst>
            </c:dLbl>
            <c:dLbl>
              <c:idx val="24"/>
              <c:layout>
                <c:manualLayout>
                  <c:x val="-3.5358584736337365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{F5FA6469-57C8-46B6-A275-71785BCAC7B0}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F46-441C-BEA6-41D18DB990B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{FBD0276E-53FC-4117-A635-9D3F97F46AE7}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F46-441C-BEA6-41D18DB990B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46-441C-BEA6-41D18DB990B1}"/>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{604695FF-6A2C-41AC-859F-D1EE70FC2768}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804-4BDF-8AC5-5C3E0E2C70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{AF7E25AB-C117-4EA2-B3CD-7981AA62C5AF}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04-4BDF-8AC5-5C3E0E2C70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{C765C05C-C19B-4939-8B3B-623C06447338}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04-4BDF-8AC5-5C3E0E2C70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{93F1FAB5-611E-4C2D-8199-A08D6608F5AE}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04-4BDF-8AC5-5C3E0E2C70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{31010947-7E82-4FCD-8603-094CE1E43320}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04-4BDF-8AC5-5C3E0E2C701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{1D2E0F84-7F03-48BF-AD53-8A9A3E2FA227}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804-4BDF-8AC5-5C3E0E2C701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{08E0C541-8ACA-4795-8421-165DD4FEDA68}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804-4BDF-8AC5-5C3E0E2C701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{F6FC71F6-B13E-4D01-9E3D-D4064E991CAA}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804-4BDF-8AC5-5C3E0E2C701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{D1D4461D-B71F-4D40-AE9E-8F041078E99E}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804-4BDF-8AC5-5C3E0E2C70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5.9</c:v>
                </c:pt>
                <c:pt idx="16">
                  <c:v>5.5</c:v>
                </c:pt>
                <c:pt idx="24">
                  <c:v>5.2</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804-4BDF-8AC5-5C3E0E2C70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{B7ACE616-2C0B-4A03-9FC0-09DC48610EDA}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804-4BDF-8AC5-5C3E0E2C70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{EBC0842C-DC14-4D9C-B1A2-031F11C52C02}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04-4BDF-8AC5-5C3E0E2C70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{5A8B24B4-660C-4D7A-8951-32E61F8BE44A}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04-4BDF-8AC5-5C3E0E2C70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{5DE5D522-4857-48F9-BD84-9043A1866427}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04-4BDF-8AC5-5C3E0E2C70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{815B3321-FD83-4D30-88C7-AB385812B105}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04-4BDF-8AC5-5C3E0E2C701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{B67D6A9D-52BF-41A5-817C-05CB1926FE8E}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804-4BDF-8AC5-5C3E0E2C7019}"/>
                </c:ext>
              </c:extLst>
            </c:dLbl>
            <c:dLbl>
              <c:idx val="16"/>
              <c:layout>
                <c:manualLayout>
                  <c:x val="-4.4905057365901245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{4DB77BE2-6BFB-4A55-A5E9-07B607E950B7}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804-4BDF-8AC5-5C3E0E2C7019}"/>
                </c:ext>
              </c:extLst>
            </c:dLbl>
            <c:dLbl>
              <c:idx val="24"/>
              <c:layout>
                <c:manualLayout>
                  <c:x val="-1.8235628084250059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{FFF61AF6-2446-4694-A197-C13D3682C329}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804-4BDF-8AC5-5C3E0E2C701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{FEE761E5-8C05-4CD1-ABE2-4221CA5AF144}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804-4BDF-8AC5-5C3E0E2C70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804-4BDF-8AC5-5C3E0E2C7019}"/>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099999999999999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月豪雨災害の復旧復興事業の財源として地方債の活用を予定しているため、地方債残高及び公債費の増加が懸念される。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また、一部事務組合の人吉下球磨消防組合においても庁舎の建て替え等が予定されているため、組合等が起こした地方債の元利償還金に対する負担金等も増加が懸念される。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満期一括償還地方債の償還の財源として積み立てた減債基金は該当なし。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月豪雨災害に伴う復旧・復興事業の財源に地方債を活用したことから、令和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年度から一般会計等に係る地方債の現在高が増加しているため、将来負担額も増加している。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一方、歳入総額の実績から充当可能基金へ積み立てを行ったこと及び地方債の償還に関する基準財政需要額算入見込額の増加に伴い、充当可能財源等も増加した。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以上のことから、将来負担比率の分子は▲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百万円となっているが、今後、豪雨災害に伴う復旧・復興事業に活用する地方債の残高が増加する見込みであることから、充当可能財源等の確保に努めたい。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熊本県球磨村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基金の預金利子とともに、年度末の歳入実績から財政調整基金、減債基金、村有施設整備基金へ積み立てを行った。また、ふるさと寄附金や災害復興寄付金は寄付実績によりそれぞれの基金へ積み立てを行なった。水資源活用基金については、村有林の伐採した樹木を売却した売上金から、木材搬出等に要した経費を差し引いた額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の復旧復興事業の財源として基金を活用する見込みであり、財政調整基金及び特定目的基金の残高が減少する可能性がある。取り崩しを行なった基金は年度末の歳入実績を見ながら、また今後の復旧復興事業をはじめとした各事業の計画を考慮し、積み立てを行な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村有施設整備基金：村有施設の整備や維持補修事業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災害復興基金：大規模な災害から復興を図るための事業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ふるさと応援基金：寄附者の意向に沿った各種事業の財源として活用</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一勝地交流センター活性化基金：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一勝地交流センターの活性化に資する事業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森林環境整備基金：森林整備やその促進に関する事業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村有施設整備基金：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年度末の歳入実績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から積み立てを行なった。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の復旧復興事業の財源に活用するために取り崩しを行う一方で、災害復興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の実績により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寄附者の意向に沿った事業の財源に活用するために取り崩しを行う一方で、ふるさと寄附の実績により積み立てた。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一勝地交流センター活性化基金：一勝地交流センターの温泉配水管設置付近の河川が令和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月豪雨で被災し、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県が実施する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災害復旧工事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に支障がある温泉配水管の敷設替えに伴う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測量設計費の財源として取り崩しを行なった。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森林環境整備基金：森林資源データの解析業務の財源として取り崩しを行った。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村有施設整備金：令和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月豪雨災害で滅失し、再建が必要な村有施設の整備に加えて、今後も村有施設の維持改修も必要になることから、年度末の歳入実績を見ながら積み立てを行ないたい。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災害復興基金：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ふるさと応援基金：寄附者の意向に沿った事業の財源として活用し、村の活性化を図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りたい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一勝地交流センター活性化基金：施設改修等の財源として活用したい。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森林環境整備基金：森林整備やその促進に関する事業に活用したい。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令和２年７月豪雨災害の復旧・復興費用として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百万円の繰入を行なった。一方で、年度末の歳入実績から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の復旧復興を進めるにあたり、国県補助金や地方債を活用する見込みであるが、補助対象外や起債対象外の事業、あるいは特定目的基金の対象外の事業については、事業規模が大きければ財政調整基金で対応しなければいけないため、基金残高の減少が懸念される。年度末の歳入実績を見ながら計画的な積み立てを行ない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月豪雨災害の復旧復興事業の財源として地方債を活用する見込みであるため、後年度の償還に備えて年度末の実績から積み立てを行なった。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月豪雨災害の復旧復興事業を中心に地方債を活用する見込みであることから、公債費の増加が懸念されるため、これが住民サービスの低下に繋がらないよう減債基金を活用して負担の平準化を図っていく。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3,215
207.58
11,114,969
9,896,892
876,996
2,529,358
5,785,950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前年度比較で０．８ポイント増加し、類似団体平均を上回っている。令和３年度は、令和２年７月豪雨災害により被災した公共施設の除去があったが、既存の保有施設等の老朽化が進んでいることにより減価償却率は増加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今後については、被災施設を全て復旧させる予定はないため、維持補修費や減価償却費などの施設にかかるコスト面は減少していくと思われる。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3548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152525" y="66035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86781" y="65160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52525" y="63078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786781" y="62203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52525" y="60120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786781" y="59182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52525" y="57163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786781" y="56225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52525" y="54142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786781" y="53268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152525" y="51185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786781" y="5031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300220" y="5096964"/>
          <a:ext cx="1270" cy="142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352925" y="652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213225" y="652353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352925" y="488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213225" y="509696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352925" y="51659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251325" y="53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3616325" y="57334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8074</xdr:rowOff>
    </xdr:from>
    <xdr:to>
      <xdr:col>15</xdr:col>
      <xdr:colOff>187325</xdr:colOff>
      <xdr:row>30</xdr:row>
      <xdr:rowOff>109674</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2930525" y="57548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244725" y="57210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34562</xdr:rowOff>
    </xdr:from>
    <xdr:to>
      <xdr:col>7</xdr:col>
      <xdr:colOff>187325</xdr:colOff>
      <xdr:row>29</xdr:row>
      <xdr:rowOff>136162</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558925" y="56162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42545</xdr:rowOff>
    </xdr:from>
    <xdr:to>
      <xdr:col>23</xdr:col>
      <xdr:colOff>136525</xdr:colOff>
      <xdr:row>28</xdr:row>
      <xdr:rowOff>144145</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251325" y="54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20972</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352925" y="54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17871</xdr:rowOff>
    </xdr:from>
    <xdr:to>
      <xdr:col>19</xdr:col>
      <xdr:colOff>187325</xdr:colOff>
      <xdr:row>28</xdr:row>
      <xdr:rowOff>119471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616325" y="54344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68671</xdr:rowOff>
    </xdr:from>
    <xdr:to>
      <xdr:col>23</xdr:col>
      <xdr:colOff>85725</xdr:colOff>
      <xdr:row>28</xdr:row>
      <xdr:rowOff>93345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667125" y="5485221"/>
          <a:ext cx="635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161562</xdr:rowOff>
    </xdr:from>
    <xdr:to>
      <xdr:col>15</xdr:col>
      <xdr:colOff>187325</xdr:colOff>
      <xdr:row>28</xdr:row>
      <xdr:rowOff>91712</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930525" y="54130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40912</xdr:rowOff>
    </xdr:from>
    <xdr:to>
      <xdr:col>19</xdr:col>
      <xdr:colOff>136525</xdr:colOff>
      <xdr:row>28</xdr:row>
      <xdr:rowOff>68671</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981325" y="5457462"/>
          <a:ext cx="6858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244725" y="5437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40912</xdr:rowOff>
    </xdr:from>
    <xdr:to>
      <xdr:col>15</xdr:col>
      <xdr:colOff>136525</xdr:colOff>
      <xdr:row>28</xdr:row>
      <xdr:rowOff>71755</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flipV="1">
          <a:off x="2295525" y="5457462"/>
          <a:ext cx="6858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158478</xdr:rowOff>
    </xdr:from>
    <xdr:to>
      <xdr:col>7</xdr:col>
      <xdr:colOff>187325</xdr:colOff>
      <xdr:row>28</xdr:row>
      <xdr:rowOff>88628</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558925" y="54099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37828</xdr:rowOff>
    </xdr:from>
    <xdr:to>
      <xdr:col>11</xdr:col>
      <xdr:colOff>136525</xdr:colOff>
      <xdr:row>28</xdr:row>
      <xdr:rowOff>71755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609725" y="5454378"/>
          <a:ext cx="6858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73042</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470919"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2797819" y="584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60705</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112019" y="5807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127289</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426219" y="5708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135998</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470919" y="5222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108239</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2797819" y="519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139082</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112019" y="5225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105155</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426219" y="5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は２７８．９％で前年度比較で６．３ポイント減少しているが類似団体平均を上回っている。本比率を押し上げている要因としては令和２年７月豪雨災害に伴う復旧・復興事業関係の起債である。今後、関連事業は本格化していくため起債額の抑制を念頭に置き、中長期的視点に立った財政運営を行っ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758836" y="6811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0194925" y="6486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758836" y="6399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0194925" y="6073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9758836" y="59799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0194925" y="56546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9758836" y="5567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0194925" y="5241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9861428" y="5148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3323570" y="5241925"/>
          <a:ext cx="1269" cy="1122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3376275" y="636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3255625" y="6364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3376275" y="5023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3255625" y="5241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3376275" y="528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93725" y="54241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639675" y="564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953875" y="576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1268075" y="5675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0582275" y="57180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21120</xdr:rowOff>
    </xdr:from>
    <xdr:to>
      <xdr:col>76</xdr:col>
      <xdr:colOff>73025</xdr:colOff>
      <xdr:row>30</xdr:row>
      <xdr:rowOff>122720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93725" y="57678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170997</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3376275" y="574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34722</xdr:rowOff>
    </xdr:from>
    <xdr:to>
      <xdr:col>72</xdr:col>
      <xdr:colOff>123825</xdr:colOff>
      <xdr:row>30</xdr:row>
      <xdr:rowOff>136322</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639675" y="57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71920</xdr:rowOff>
    </xdr:from>
    <xdr:to>
      <xdr:col>76</xdr:col>
      <xdr:colOff>22225</xdr:colOff>
      <xdr:row>30</xdr:row>
      <xdr:rowOff>85522</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690475" y="5818670"/>
          <a:ext cx="635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97765</xdr:rowOff>
    </xdr:from>
    <xdr:to>
      <xdr:col>68</xdr:col>
      <xdr:colOff>123825</xdr:colOff>
      <xdr:row>31</xdr:row>
      <xdr:rowOff>27915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953875" y="58445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85522</xdr:rowOff>
    </xdr:from>
    <xdr:to>
      <xdr:col>72</xdr:col>
      <xdr:colOff>73025</xdr:colOff>
      <xdr:row>30</xdr:row>
      <xdr:rowOff>148565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2004675" y="5832272"/>
          <a:ext cx="685800" cy="6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74232</xdr:rowOff>
    </xdr:from>
    <xdr:to>
      <xdr:col>64</xdr:col>
      <xdr:colOff>123825</xdr:colOff>
      <xdr:row>31</xdr:row>
      <xdr:rowOff>4382</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1268075" y="58209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125032</xdr:rowOff>
    </xdr:from>
    <xdr:to>
      <xdr:col>68</xdr:col>
      <xdr:colOff>73025</xdr:colOff>
      <xdr:row>30</xdr:row>
      <xdr:rowOff>148565</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1318875" y="5871782"/>
          <a:ext cx="6858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47028</xdr:rowOff>
    </xdr:from>
    <xdr:to>
      <xdr:col>60</xdr:col>
      <xdr:colOff>123825</xdr:colOff>
      <xdr:row>30</xdr:row>
      <xdr:rowOff>148628</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0582275" y="579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97828</xdr:rowOff>
    </xdr:from>
    <xdr:to>
      <xdr:col>64</xdr:col>
      <xdr:colOff>73025</xdr:colOff>
      <xdr:row>30</xdr:row>
      <xdr:rowOff>125032</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a:off x="10633075" y="5844578"/>
          <a:ext cx="6858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2461952" y="542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1788852" y="554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1103052" y="545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83113</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0417252" y="549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127449</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2461952" y="587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19042</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1788852" y="59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166959</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1103052" y="59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139755</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0417252" y="588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3,215
207.58
11,114,969
9,896,892
876,996
2,529,358
5,785,950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177665" y="5466842"/>
          <a:ext cx="0" cy="1339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216400"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108450" y="680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216400" y="5254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108450" y="54668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156989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216400" y="61069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127500" y="612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384550" y="60942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109982</xdr:rowOff>
    </xdr:from>
    <xdr:to>
      <xdr:col>15</xdr:col>
      <xdr:colOff>101600</xdr:colOff>
      <xdr:row>37</xdr:row>
      <xdr:rowOff>40132</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571750" y="60599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82550</xdr:rowOff>
    </xdr:from>
    <xdr:to>
      <xdr:col>10</xdr:col>
      <xdr:colOff>165100</xdr:colOff>
      <xdr:row>37</xdr:row>
      <xdr:rowOff>12700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778000" y="6032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xdr:rowOff>
    </xdr:from>
    <xdr:to>
      <xdr:col>6</xdr:col>
      <xdr:colOff>38100</xdr:colOff>
      <xdr:row>36</xdr:row>
      <xdr:rowOff>101854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984250" y="59502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50546</xdr:rowOff>
    </xdr:from>
    <xdr:to>
      <xdr:col>24</xdr:col>
      <xdr:colOff>114300</xdr:colOff>
      <xdr:row>36</xdr:row>
      <xdr:rowOff>152146</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127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73423</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216400" y="585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xdr:rowOff>
    </xdr:from>
    <xdr:to>
      <xdr:col>20</xdr:col>
      <xdr:colOff>38100</xdr:colOff>
      <xdr:row>36</xdr:row>
      <xdr:rowOff>106426</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384550" y="5954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55626</xdr:rowOff>
    </xdr:from>
    <xdr:to>
      <xdr:col>24</xdr:col>
      <xdr:colOff>63500</xdr:colOff>
      <xdr:row>36</xdr:row>
      <xdr:rowOff>101346</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429000" y="6005576"/>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146558</xdr:rowOff>
    </xdr:from>
    <xdr:to>
      <xdr:col>15</xdr:col>
      <xdr:colOff>101600</xdr:colOff>
      <xdr:row>36</xdr:row>
      <xdr:rowOff>76708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571750" y="59314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25908</xdr:rowOff>
    </xdr:from>
    <xdr:to>
      <xdr:col>19</xdr:col>
      <xdr:colOff>177800</xdr:colOff>
      <xdr:row>36</xdr:row>
      <xdr:rowOff>55626</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622550" y="5975858"/>
          <a:ext cx="8064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114554</xdr:rowOff>
    </xdr:from>
    <xdr:to>
      <xdr:col>10</xdr:col>
      <xdr:colOff>165100</xdr:colOff>
      <xdr:row>36</xdr:row>
      <xdr:rowOff>44704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778000" y="58994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165354</xdr:rowOff>
    </xdr:from>
    <xdr:to>
      <xdr:col>15</xdr:col>
      <xdr:colOff>50800</xdr:colOff>
      <xdr:row>36</xdr:row>
      <xdr:rowOff>25908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1828800" y="5950204"/>
          <a:ext cx="79375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107696</xdr:rowOff>
    </xdr:from>
    <xdr:to>
      <xdr:col>6</xdr:col>
      <xdr:colOff>38100</xdr:colOff>
      <xdr:row>36</xdr:row>
      <xdr:rowOff>37846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984250" y="58925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158496</xdr:rowOff>
    </xdr:from>
    <xdr:to>
      <xdr:col>10</xdr:col>
      <xdr:colOff>114300</xdr:colOff>
      <xdr:row>35</xdr:row>
      <xdr:rowOff>165354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028700" y="5943346"/>
          <a:ext cx="8001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239144" y="618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31259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439044" y="614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3827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645294"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92981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851544" y="6042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122953</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239144" y="574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93235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439044" y="57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61231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645294" y="568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54373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851544" y="567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9429115" y="5500926"/>
          <a:ext cx="0" cy="14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9467850" y="69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9359900" y="6921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9467850" y="52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9359900" y="55009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9382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9467850" y="645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398000" y="6476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36000" y="65317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42250" y="65373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029450" y="6544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235700" y="6539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116680</xdr:rowOff>
    </xdr:from>
    <xdr:to>
      <xdr:col>55</xdr:col>
      <xdr:colOff>50800</xdr:colOff>
      <xdr:row>39</xdr:row>
      <xdr:rowOff>46830</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9398000" y="6396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139557</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9467850" y="625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141300</xdr:rowOff>
    </xdr:from>
    <xdr:to>
      <xdr:col>50</xdr:col>
      <xdr:colOff>165100</xdr:colOff>
      <xdr:row>39</xdr:row>
      <xdr:rowOff>71450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8636000" y="642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167480</xdr:rowOff>
    </xdr:from>
    <xdr:to>
      <xdr:col>55</xdr:col>
      <xdr:colOff>0</xdr:colOff>
      <xdr:row>39</xdr:row>
      <xdr:rowOff>20650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8686800" y="6447630"/>
          <a:ext cx="74295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2037</xdr:rowOff>
    </xdr:from>
    <xdr:to>
      <xdr:col>46</xdr:col>
      <xdr:colOff>38100</xdr:colOff>
      <xdr:row>39</xdr:row>
      <xdr:rowOff>103637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7842250" y="64472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20650</xdr:rowOff>
    </xdr:from>
    <xdr:to>
      <xdr:col>50</xdr:col>
      <xdr:colOff>114300</xdr:colOff>
      <xdr:row>39</xdr:row>
      <xdr:rowOff>52837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7886700" y="6465900"/>
          <a:ext cx="8001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21300</xdr:rowOff>
    </xdr:from>
    <xdr:to>
      <xdr:col>41</xdr:col>
      <xdr:colOff>101600</xdr:colOff>
      <xdr:row>39</xdr:row>
      <xdr:rowOff>122900</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029450" y="64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52837</xdr:rowOff>
    </xdr:from>
    <xdr:to>
      <xdr:col>45</xdr:col>
      <xdr:colOff>177800</xdr:colOff>
      <xdr:row>39</xdr:row>
      <xdr:rowOff>72100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080250" y="6498087"/>
          <a:ext cx="80645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39657</xdr:rowOff>
    </xdr:from>
    <xdr:to>
      <xdr:col>36</xdr:col>
      <xdr:colOff>165100</xdr:colOff>
      <xdr:row>39</xdr:row>
      <xdr:rowOff>141257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235700" y="64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72100</xdr:rowOff>
    </xdr:from>
    <xdr:to>
      <xdr:col>41</xdr:col>
      <xdr:colOff>50800</xdr:colOff>
      <xdr:row>39</xdr:row>
      <xdr:rowOff>90457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286500" y="6517350"/>
          <a:ext cx="79375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7728</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8425961" y="661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13420</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7644911" y="66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20293</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6851161" y="663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15463</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038361" y="662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87977</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8425961" y="62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120164</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7644911" y="62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139427</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6851161" y="625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157784</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038361" y="62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177665" y="9220744"/>
          <a:ext cx="0" cy="131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216400" y="10537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108450" y="1053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216400" y="90023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108450" y="92207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2164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1275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384550" y="101213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571750" y="1010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7780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984250" y="10029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1275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55353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216400" y="996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16147</xdr:rowOff>
    </xdr:from>
    <xdr:to>
      <xdr:col>20</xdr:col>
      <xdr:colOff>38100</xdr:colOff>
      <xdr:row>61</xdr:row>
      <xdr:rowOff>117747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384550" y="100935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66947</xdr:rowOff>
    </xdr:from>
    <xdr:to>
      <xdr:col>24</xdr:col>
      <xdr:colOff>63500</xdr:colOff>
      <xdr:row>61</xdr:row>
      <xdr:rowOff>83276</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429000" y="10144397"/>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161472</xdr:rowOff>
    </xdr:from>
    <xdr:to>
      <xdr:col>15</xdr:col>
      <xdr:colOff>101600</xdr:colOff>
      <xdr:row>61</xdr:row>
      <xdr:rowOff>91622</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571750" y="100738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40822</xdr:rowOff>
    </xdr:from>
    <xdr:to>
      <xdr:col>19</xdr:col>
      <xdr:colOff>177800</xdr:colOff>
      <xdr:row>61</xdr:row>
      <xdr:rowOff>66947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622550" y="10118272"/>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778000" y="10062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29391</xdr:rowOff>
    </xdr:from>
    <xdr:to>
      <xdr:col>15</xdr:col>
      <xdr:colOff>50800</xdr:colOff>
      <xdr:row>61</xdr:row>
      <xdr:rowOff>40822</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1828800" y="10106841"/>
          <a:ext cx="7937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122283</xdr:rowOff>
    </xdr:from>
    <xdr:to>
      <xdr:col>6</xdr:col>
      <xdr:colOff>38100</xdr:colOff>
      <xdr:row>61</xdr:row>
      <xdr:rowOff>52433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984250" y="10034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1633</xdr:rowOff>
    </xdr:from>
    <xdr:to>
      <xdr:col>10</xdr:col>
      <xdr:colOff>114300</xdr:colOff>
      <xdr:row>61</xdr:row>
      <xdr:rowOff>29391</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028700" y="10079083"/>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239144" y="1021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439044" y="10196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91820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645294" y="9839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851544" y="981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134274</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239144" y="9881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439044" y="985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64529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43560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851544" y="10121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327878" y="1024728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327878" y="99334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327878" y="961954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282808" y="899179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282808" y="867792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9429115" y="9260885"/>
          <a:ext cx="0" cy="1435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9467850" y="1070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9359900" y="10696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9467850" y="9048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359900" y="92608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9467850" y="103079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398000" y="10450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36000" y="1047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42250" y="104665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029450" y="105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235700" y="105078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162250</xdr:rowOff>
    </xdr:from>
    <xdr:to>
      <xdr:col>55</xdr:col>
      <xdr:colOff>50800</xdr:colOff>
      <xdr:row>64</xdr:row>
      <xdr:rowOff>92400</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398000" y="10569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77177</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9467850" y="10484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166919</xdr:rowOff>
    </xdr:from>
    <xdr:to>
      <xdr:col>50</xdr:col>
      <xdr:colOff>165100</xdr:colOff>
      <xdr:row>64</xdr:row>
      <xdr:rowOff>97069</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36000" y="105745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41600</xdr:rowOff>
    </xdr:from>
    <xdr:to>
      <xdr:col>55</xdr:col>
      <xdr:colOff>0</xdr:colOff>
      <xdr:row>64</xdr:row>
      <xdr:rowOff>46269</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686800" y="10614350"/>
          <a:ext cx="74295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575</xdr:rowOff>
    </xdr:from>
    <xdr:to>
      <xdr:col>46</xdr:col>
      <xdr:colOff>38100</xdr:colOff>
      <xdr:row>64</xdr:row>
      <xdr:rowOff>102175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42250" y="10573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46269</xdr:rowOff>
    </xdr:from>
    <xdr:to>
      <xdr:col>50</xdr:col>
      <xdr:colOff>114300</xdr:colOff>
      <xdr:row>64</xdr:row>
      <xdr:rowOff>51375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86700" y="10619019"/>
          <a:ext cx="8001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4147</xdr:rowOff>
    </xdr:from>
    <xdr:to>
      <xdr:col>41</xdr:col>
      <xdr:colOff>101600</xdr:colOff>
      <xdr:row>64</xdr:row>
      <xdr:rowOff>105747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029450" y="105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51375</xdr:rowOff>
    </xdr:from>
    <xdr:to>
      <xdr:col>45</xdr:col>
      <xdr:colOff>177800</xdr:colOff>
      <xdr:row>64</xdr:row>
      <xdr:rowOff>54947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080250" y="10624125"/>
          <a:ext cx="80645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6907</xdr:rowOff>
    </xdr:from>
    <xdr:to>
      <xdr:col>36</xdr:col>
      <xdr:colOff>165100</xdr:colOff>
      <xdr:row>64</xdr:row>
      <xdr:rowOff>108507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235700" y="1057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54947</xdr:rowOff>
    </xdr:from>
    <xdr:to>
      <xdr:col>41</xdr:col>
      <xdr:colOff>50800</xdr:colOff>
      <xdr:row>64</xdr:row>
      <xdr:rowOff>57707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286500" y="10627697"/>
          <a:ext cx="79375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367105" y="102544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7005" y="102481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818845" y="1028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006045" y="1028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88196</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399995" y="1066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93302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612595" y="1066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96874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818845" y="1066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99634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006045" y="1067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177665" y="1278763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216400" y="1256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108450" y="12787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49547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216400" y="13594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127500" y="13615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384550" y="135813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571750" y="13617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778000" y="13648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984250" y="13548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127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216400" y="1329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21589</xdr:rowOff>
    </xdr:from>
    <xdr:to>
      <xdr:col>20</xdr:col>
      <xdr:colOff>38100</xdr:colOff>
      <xdr:row>81</xdr:row>
      <xdr:rowOff>123189</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384550" y="13401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72389</xdr:rowOff>
    </xdr:from>
    <xdr:to>
      <xdr:col>24</xdr:col>
      <xdr:colOff>63500</xdr:colOff>
      <xdr:row>81</xdr:row>
      <xdr:rowOff>106680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429000" y="13451839"/>
          <a:ext cx="7493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571750" y="13513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72389</xdr:rowOff>
    </xdr:from>
    <xdr:to>
      <xdr:col>19</xdr:col>
      <xdr:colOff>177800</xdr:colOff>
      <xdr:row>82</xdr:row>
      <xdr:rowOff>13336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2622550" y="13451839"/>
          <a:ext cx="806450" cy="10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133986</xdr:rowOff>
    </xdr:from>
    <xdr:to>
      <xdr:col>10</xdr:col>
      <xdr:colOff>165100</xdr:colOff>
      <xdr:row>82</xdr:row>
      <xdr:rowOff>64136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778000" y="13513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13336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828800" y="1355788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141605</xdr:rowOff>
    </xdr:from>
    <xdr:to>
      <xdr:col>6</xdr:col>
      <xdr:colOff>38100</xdr:colOff>
      <xdr:row>82</xdr:row>
      <xdr:rowOff>71755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984250" y="135210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13336</xdr:rowOff>
    </xdr:from>
    <xdr:to>
      <xdr:col>10</xdr:col>
      <xdr:colOff>114300</xdr:colOff>
      <xdr:row>82</xdr:row>
      <xdr:rowOff>20955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1028700" y="13557886"/>
          <a:ext cx="8001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129557</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239144" y="1367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439044" y="1371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645294" y="1373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851544" y="1364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139716</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2391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439044"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80663</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645294"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88282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851544" y="1330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9429115" y="12858496"/>
          <a:ext cx="0" cy="138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9467850" y="1424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9359900" y="14241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9467850" y="1264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9359900" y="12858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9467850" y="13737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398000" y="138797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36000" y="138002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42250" y="137748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029450" y="1374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235700" y="138043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157607</xdr:rowOff>
    </xdr:from>
    <xdr:to>
      <xdr:col>55</xdr:col>
      <xdr:colOff>50800</xdr:colOff>
      <xdr:row>86</xdr:row>
      <xdr:rowOff>87757</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398000" y="141974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72534</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9467850" y="141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92838</xdr:rowOff>
    </xdr:from>
    <xdr:to>
      <xdr:col>50</xdr:col>
      <xdr:colOff>165100</xdr:colOff>
      <xdr:row>86</xdr:row>
      <xdr:rowOff>22988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36000" y="141326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143638</xdr:rowOff>
    </xdr:from>
    <xdr:to>
      <xdr:col>55</xdr:col>
      <xdr:colOff>0</xdr:colOff>
      <xdr:row>86</xdr:row>
      <xdr:rowOff>36957</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8686800" y="14183488"/>
          <a:ext cx="74295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3302</xdr:rowOff>
    </xdr:from>
    <xdr:to>
      <xdr:col>46</xdr:col>
      <xdr:colOff>38100</xdr:colOff>
      <xdr:row>85</xdr:row>
      <xdr:rowOff>104902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42250" y="140431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54102</xdr:rowOff>
    </xdr:from>
    <xdr:to>
      <xdr:col>50</xdr:col>
      <xdr:colOff>114300</xdr:colOff>
      <xdr:row>85</xdr:row>
      <xdr:rowOff>143638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86700" y="14093952"/>
          <a:ext cx="8001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3111</xdr:rowOff>
    </xdr:from>
    <xdr:to>
      <xdr:col>41</xdr:col>
      <xdr:colOff>101600</xdr:colOff>
      <xdr:row>85</xdr:row>
      <xdr:rowOff>104711</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029450" y="140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53911</xdr:rowOff>
    </xdr:from>
    <xdr:to>
      <xdr:col>45</xdr:col>
      <xdr:colOff>177800</xdr:colOff>
      <xdr:row>85</xdr:row>
      <xdr:rowOff>54102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080250" y="14093761"/>
          <a:ext cx="80645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25019</xdr:rowOff>
    </xdr:from>
    <xdr:to>
      <xdr:col>36</xdr:col>
      <xdr:colOff>165100</xdr:colOff>
      <xdr:row>85</xdr:row>
      <xdr:rowOff>126619</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235700" y="1406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53911</xdr:rowOff>
    </xdr:from>
    <xdr:to>
      <xdr:col>41</xdr:col>
      <xdr:colOff>50800</xdr:colOff>
      <xdr:row>85</xdr:row>
      <xdr:rowOff>75819</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286500" y="14093761"/>
          <a:ext cx="79375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8458277" y="1358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7677227" y="1355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151528</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6864427" y="1353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070677" y="135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14115</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8458277" y="1421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96029</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7677227" y="1413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95838</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6864427" y="1413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117746</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070677" y="1415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a:extLst>
            <a:ext uri="{FF2B5EF4-FFF2-40B4-BE49-F238E27FC236}">
              <a16:creationId xmlns:a16="http://schemas.microsoft.com/office/drawing/2014/main" id="{00000000-0008-0000-0E00-0000B201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4699614" y="925449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36" name="【学校施設】&#10;有形固定資産減価償却率最小値テキスト">
          <a:extLst>
            <a:ext uri="{FF2B5EF4-FFF2-40B4-BE49-F238E27FC236}">
              <a16:creationId xmlns:a16="http://schemas.microsoft.com/office/drawing/2014/main" id="{00000000-0008-0000-0E00-0000B4010000}"/>
            </a:ext>
          </a:extLst>
        </xdr:cNvPr>
        <xdr:cNvSpPr txBox="1"/>
      </xdr:nvSpPr>
      <xdr:spPr>
        <a:xfrm>
          <a:off x="1473835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4611350" y="10641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438" name="【学校施設】&#10;有形固定資産減価償却率最大値テキスト">
          <a:extLst>
            <a:ext uri="{FF2B5EF4-FFF2-40B4-BE49-F238E27FC236}">
              <a16:creationId xmlns:a16="http://schemas.microsoft.com/office/drawing/2014/main" id="{00000000-0008-0000-0E00-0000B6010000}"/>
            </a:ext>
          </a:extLst>
        </xdr:cNvPr>
        <xdr:cNvSpPr txBox="1"/>
      </xdr:nvSpPr>
      <xdr:spPr>
        <a:xfrm>
          <a:off x="14738350" y="903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611350" y="9254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440" name="【学校施設】&#10;有形固定資産減価償却率平均値テキスト">
          <a:extLst>
            <a:ext uri="{FF2B5EF4-FFF2-40B4-BE49-F238E27FC236}">
              <a16:creationId xmlns:a16="http://schemas.microsoft.com/office/drawing/2014/main" id="{00000000-0008-0000-0E00-0000B8010000}"/>
            </a:ext>
          </a:extLst>
        </xdr:cNvPr>
        <xdr:cNvSpPr txBox="1"/>
      </xdr:nvSpPr>
      <xdr:spPr>
        <a:xfrm>
          <a:off x="1473835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4649450" y="99339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1388745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3093700" y="993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12299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1148715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97790</xdr:rowOff>
    </xdr:from>
    <xdr:to>
      <xdr:col>85</xdr:col>
      <xdr:colOff>177800</xdr:colOff>
      <xdr:row>59</xdr:row>
      <xdr:rowOff>27940</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4649450" y="96799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120667</xdr:rowOff>
    </xdr:from>
    <xdr:ext cx="405111" cy="259045"/>
    <xdr:sp macro="" textlink="">
      <xdr:nvSpPr>
        <xdr:cNvPr id="452" name="【学校施設】&#10;有形固定資産減価償却率該当値テキスト">
          <a:extLst>
            <a:ext uri="{FF2B5EF4-FFF2-40B4-BE49-F238E27FC236}">
              <a16:creationId xmlns:a16="http://schemas.microsoft.com/office/drawing/2014/main" id="{00000000-0008-0000-0E00-0000C4010000}"/>
            </a:ext>
          </a:extLst>
        </xdr:cNvPr>
        <xdr:cNvSpPr txBox="1"/>
      </xdr:nvSpPr>
      <xdr:spPr>
        <a:xfrm>
          <a:off x="14738350" y="953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103505</xdr:rowOff>
    </xdr:from>
    <xdr:to>
      <xdr:col>81</xdr:col>
      <xdr:colOff>101600</xdr:colOff>
      <xdr:row>59</xdr:row>
      <xdr:rowOff>33655</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13887450" y="9685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148590</xdr:rowOff>
    </xdr:from>
    <xdr:to>
      <xdr:col>85</xdr:col>
      <xdr:colOff>127000</xdr:colOff>
      <xdr:row>58</xdr:row>
      <xdr:rowOff>154305</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3938250" y="973074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13093700" y="9695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154305</xdr:rowOff>
    </xdr:from>
    <xdr:to>
      <xdr:col>81</xdr:col>
      <xdr:colOff>50800</xdr:colOff>
      <xdr:row>58</xdr:row>
      <xdr:rowOff>163830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3144500" y="9736455"/>
          <a:ext cx="7937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46355</xdr:rowOff>
    </xdr:from>
    <xdr:to>
      <xdr:col>72</xdr:col>
      <xdr:colOff>38100</xdr:colOff>
      <xdr:row>58</xdr:row>
      <xdr:rowOff>147955</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2299950" y="9628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97155</xdr:rowOff>
    </xdr:from>
    <xdr:to>
      <xdr:col>76</xdr:col>
      <xdr:colOff>114300</xdr:colOff>
      <xdr:row>58</xdr:row>
      <xdr:rowOff>163830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2344400" y="967930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4445</xdr:rowOff>
    </xdr:from>
    <xdr:to>
      <xdr:col>67</xdr:col>
      <xdr:colOff>101600</xdr:colOff>
      <xdr:row>58</xdr:row>
      <xdr:rowOff>106045</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1487150" y="958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55245</xdr:rowOff>
    </xdr:from>
    <xdr:to>
      <xdr:col>71</xdr:col>
      <xdr:colOff>177800</xdr:colOff>
      <xdr:row>58</xdr:row>
      <xdr:rowOff>97155</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1537950" y="9637395"/>
          <a:ext cx="8064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461" name="n_1aveValue【学校施設】&#10;有形固定資産減価償却率">
          <a:extLst>
            <a:ext uri="{FF2B5EF4-FFF2-40B4-BE49-F238E27FC236}">
              <a16:creationId xmlns:a16="http://schemas.microsoft.com/office/drawing/2014/main" id="{00000000-0008-0000-0E00-0000CD010000}"/>
            </a:ext>
          </a:extLst>
        </xdr:cNvPr>
        <xdr:cNvSpPr txBox="1"/>
      </xdr:nvSpPr>
      <xdr:spPr>
        <a:xfrm>
          <a:off x="1374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462" name="n_2aveValue【学校施設】&#10;有形固定資産減価償却率">
          <a:extLst>
            <a:ext uri="{FF2B5EF4-FFF2-40B4-BE49-F238E27FC236}">
              <a16:creationId xmlns:a16="http://schemas.microsoft.com/office/drawing/2014/main" id="{00000000-0008-0000-0E00-0000CE010000}"/>
            </a:ext>
          </a:extLst>
        </xdr:cNvPr>
        <xdr:cNvSpPr txBox="1"/>
      </xdr:nvSpPr>
      <xdr:spPr>
        <a:xfrm>
          <a:off x="1296099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463" name="n_3aveValue【学校施設】&#10;有形固定資産減価償却率">
          <a:extLst>
            <a:ext uri="{FF2B5EF4-FFF2-40B4-BE49-F238E27FC236}">
              <a16:creationId xmlns:a16="http://schemas.microsoft.com/office/drawing/2014/main" id="{00000000-0008-0000-0E00-0000CF010000}"/>
            </a:ext>
          </a:extLst>
        </xdr:cNvPr>
        <xdr:cNvSpPr txBox="1"/>
      </xdr:nvSpPr>
      <xdr:spPr>
        <a:xfrm>
          <a:off x="121672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464" name="n_4aveValue【学校施設】&#10;有形固定資産減価償却率">
          <a:extLst>
            <a:ext uri="{FF2B5EF4-FFF2-40B4-BE49-F238E27FC236}">
              <a16:creationId xmlns:a16="http://schemas.microsoft.com/office/drawing/2014/main" id="{00000000-0008-0000-0E00-0000D0010000}"/>
            </a:ext>
          </a:extLst>
        </xdr:cNvPr>
        <xdr:cNvSpPr txBox="1"/>
      </xdr:nvSpPr>
      <xdr:spPr>
        <a:xfrm>
          <a:off x="113544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50182</xdr:rowOff>
    </xdr:from>
    <xdr:ext cx="405111" cy="259045"/>
    <xdr:sp macro="" textlink="">
      <xdr:nvSpPr>
        <xdr:cNvPr id="465" name="n_1mainValue【学校施設】&#10;有形固定資産減価償却率">
          <a:extLst>
            <a:ext uri="{FF2B5EF4-FFF2-40B4-BE49-F238E27FC236}">
              <a16:creationId xmlns:a16="http://schemas.microsoft.com/office/drawing/2014/main" id="{00000000-0008-0000-0E00-0000D1010000}"/>
            </a:ext>
          </a:extLst>
        </xdr:cNvPr>
        <xdr:cNvSpPr txBox="1"/>
      </xdr:nvSpPr>
      <xdr:spPr>
        <a:xfrm>
          <a:off x="13742044" y="9467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466" name="n_2mainValue【学校施設】&#10;有形固定資産減価償却率">
          <a:extLst>
            <a:ext uri="{FF2B5EF4-FFF2-40B4-BE49-F238E27FC236}">
              <a16:creationId xmlns:a16="http://schemas.microsoft.com/office/drawing/2014/main" id="{00000000-0008-0000-0E00-0000D2010000}"/>
            </a:ext>
          </a:extLst>
        </xdr:cNvPr>
        <xdr:cNvSpPr txBox="1"/>
      </xdr:nvSpPr>
      <xdr:spPr>
        <a:xfrm>
          <a:off x="12960994" y="9476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164482</xdr:rowOff>
    </xdr:from>
    <xdr:ext cx="405111" cy="259045"/>
    <xdr:sp macro="" textlink="">
      <xdr:nvSpPr>
        <xdr:cNvPr id="467" name="n_3mainValue【学校施設】&#10;有形固定資産減価償却率">
          <a:extLst>
            <a:ext uri="{FF2B5EF4-FFF2-40B4-BE49-F238E27FC236}">
              <a16:creationId xmlns:a16="http://schemas.microsoft.com/office/drawing/2014/main" id="{00000000-0008-0000-0E00-0000D3010000}"/>
            </a:ext>
          </a:extLst>
        </xdr:cNvPr>
        <xdr:cNvSpPr txBox="1"/>
      </xdr:nvSpPr>
      <xdr:spPr>
        <a:xfrm>
          <a:off x="12167244"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468" name="n_4mainValue【学校施設】&#10;有形固定資産減価償却率">
          <a:extLst>
            <a:ext uri="{FF2B5EF4-FFF2-40B4-BE49-F238E27FC236}">
              <a16:creationId xmlns:a16="http://schemas.microsoft.com/office/drawing/2014/main" id="{00000000-0008-0000-0E00-0000D4010000}"/>
            </a:ext>
          </a:extLst>
        </xdr:cNvPr>
        <xdr:cNvSpPr txBox="1"/>
      </xdr:nvSpPr>
      <xdr:spPr>
        <a:xfrm>
          <a:off x="11354444"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0000000-0008-0000-0E00-0000ED01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19951064" y="9083566"/>
          <a:ext cx="0" cy="15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495" name="【学校施設】&#10;一人当たり面積最小値テキスト">
          <a:extLst>
            <a:ext uri="{FF2B5EF4-FFF2-40B4-BE49-F238E27FC236}">
              <a16:creationId xmlns:a16="http://schemas.microsoft.com/office/drawing/2014/main" id="{00000000-0008-0000-0E00-0000EF010000}"/>
            </a:ext>
          </a:extLst>
        </xdr:cNvPr>
        <xdr:cNvSpPr txBox="1"/>
      </xdr:nvSpPr>
      <xdr:spPr>
        <a:xfrm>
          <a:off x="19989800" y="1059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9881850" y="105920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497" name="【学校施設】&#10;一人当たり面積最大値テキスト">
          <a:extLst>
            <a:ext uri="{FF2B5EF4-FFF2-40B4-BE49-F238E27FC236}">
              <a16:creationId xmlns:a16="http://schemas.microsoft.com/office/drawing/2014/main" id="{00000000-0008-0000-0E00-0000F1010000}"/>
            </a:ext>
          </a:extLst>
        </xdr:cNvPr>
        <xdr:cNvSpPr txBox="1"/>
      </xdr:nvSpPr>
      <xdr:spPr>
        <a:xfrm>
          <a:off x="19989800" y="886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9881850" y="90835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25762</xdr:rowOff>
    </xdr:from>
    <xdr:ext cx="469744" cy="259045"/>
    <xdr:sp macro="" textlink="">
      <xdr:nvSpPr>
        <xdr:cNvPr id="499" name="【学校施設】&#10;一人当たり面積平均値テキスト">
          <a:extLst>
            <a:ext uri="{FF2B5EF4-FFF2-40B4-BE49-F238E27FC236}">
              <a16:creationId xmlns:a16="http://schemas.microsoft.com/office/drawing/2014/main" id="{00000000-0008-0000-0E00-0000F3010000}"/>
            </a:ext>
          </a:extLst>
        </xdr:cNvPr>
        <xdr:cNvSpPr txBox="1"/>
      </xdr:nvSpPr>
      <xdr:spPr>
        <a:xfrm>
          <a:off x="19989800" y="10103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9900900" y="101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9157950" y="100891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8345150" y="100756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503" name="フローチャート: 判断 502">
          <a:extLst>
            <a:ext uri="{FF2B5EF4-FFF2-40B4-BE49-F238E27FC236}">
              <a16:creationId xmlns:a16="http://schemas.microsoft.com/office/drawing/2014/main" id="{00000000-0008-0000-0E00-0000F7010000}"/>
            </a:ext>
          </a:extLst>
        </xdr:cNvPr>
        <xdr:cNvSpPr/>
      </xdr:nvSpPr>
      <xdr:spPr>
        <a:xfrm>
          <a:off x="17551400" y="1009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504" name="フローチャート: 判断 503">
          <a:extLst>
            <a:ext uri="{FF2B5EF4-FFF2-40B4-BE49-F238E27FC236}">
              <a16:creationId xmlns:a16="http://schemas.microsoft.com/office/drawing/2014/main" id="{00000000-0008-0000-0E00-0000F8010000}"/>
            </a:ext>
          </a:extLst>
        </xdr:cNvPr>
        <xdr:cNvSpPr/>
      </xdr:nvSpPr>
      <xdr:spPr>
        <a:xfrm>
          <a:off x="16757650" y="101177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66766</xdr:rowOff>
    </xdr:from>
    <xdr:to>
      <xdr:col>116</xdr:col>
      <xdr:colOff>114300</xdr:colOff>
      <xdr:row>60</xdr:row>
      <xdr:rowOff>168366</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9900900" y="99791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89643</xdr:rowOff>
    </xdr:from>
    <xdr:ext cx="469744" cy="259045"/>
    <xdr:sp macro="" textlink="">
      <xdr:nvSpPr>
        <xdr:cNvPr id="511" name="【学校施設】&#10;一人当たり面積該当値テキスト">
          <a:extLst>
            <a:ext uri="{FF2B5EF4-FFF2-40B4-BE49-F238E27FC236}">
              <a16:creationId xmlns:a16="http://schemas.microsoft.com/office/drawing/2014/main" id="{00000000-0008-0000-0E00-0000FF010000}"/>
            </a:ext>
          </a:extLst>
        </xdr:cNvPr>
        <xdr:cNvSpPr txBox="1"/>
      </xdr:nvSpPr>
      <xdr:spPr>
        <a:xfrm>
          <a:off x="19989800" y="983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92239</xdr:rowOff>
    </xdr:from>
    <xdr:to>
      <xdr:col>112</xdr:col>
      <xdr:colOff>38100</xdr:colOff>
      <xdr:row>61</xdr:row>
      <xdr:rowOff>22389</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9157950" y="100045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117566</xdr:rowOff>
    </xdr:from>
    <xdr:to>
      <xdr:col>116</xdr:col>
      <xdr:colOff>63500</xdr:colOff>
      <xdr:row>60</xdr:row>
      <xdr:rowOff>143039</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9202400" y="10029916"/>
          <a:ext cx="7493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117711</xdr:rowOff>
    </xdr:from>
    <xdr:to>
      <xdr:col>107</xdr:col>
      <xdr:colOff>101600</xdr:colOff>
      <xdr:row>61</xdr:row>
      <xdr:rowOff>47861</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8345150" y="10030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143039</xdr:rowOff>
    </xdr:from>
    <xdr:to>
      <xdr:col>111</xdr:col>
      <xdr:colOff>177800</xdr:colOff>
      <xdr:row>60</xdr:row>
      <xdr:rowOff>168511</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8395950" y="10055389"/>
          <a:ext cx="806450" cy="1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133713</xdr:rowOff>
    </xdr:from>
    <xdr:to>
      <xdr:col>102</xdr:col>
      <xdr:colOff>165100</xdr:colOff>
      <xdr:row>61</xdr:row>
      <xdr:rowOff>63863</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7551400" y="10046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168511</xdr:rowOff>
    </xdr:from>
    <xdr:to>
      <xdr:col>107</xdr:col>
      <xdr:colOff>50800</xdr:colOff>
      <xdr:row>61</xdr:row>
      <xdr:rowOff>13063</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flipV="1">
          <a:off x="17602200" y="10074511"/>
          <a:ext cx="7937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150041</xdr:rowOff>
    </xdr:from>
    <xdr:to>
      <xdr:col>98</xdr:col>
      <xdr:colOff>38100</xdr:colOff>
      <xdr:row>61</xdr:row>
      <xdr:rowOff>80191</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6757650" y="100623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13063</xdr:rowOff>
    </xdr:from>
    <xdr:to>
      <xdr:col>102</xdr:col>
      <xdr:colOff>114300</xdr:colOff>
      <xdr:row>61</xdr:row>
      <xdr:rowOff>29391</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6802100" y="10090513"/>
          <a:ext cx="8001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104465</xdr:rowOff>
    </xdr:from>
    <xdr:ext cx="469744" cy="259045"/>
    <xdr:sp macro="" textlink="">
      <xdr:nvSpPr>
        <xdr:cNvPr id="520" name="n_1aveValue【学校施設】&#10;一人当たり面積">
          <a:extLst>
            <a:ext uri="{FF2B5EF4-FFF2-40B4-BE49-F238E27FC236}">
              <a16:creationId xmlns:a16="http://schemas.microsoft.com/office/drawing/2014/main" id="{00000000-0008-0000-0E00-000008020000}"/>
            </a:ext>
          </a:extLst>
        </xdr:cNvPr>
        <xdr:cNvSpPr txBox="1"/>
      </xdr:nvSpPr>
      <xdr:spPr>
        <a:xfrm>
          <a:off x="18980227" y="1018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84545</xdr:rowOff>
    </xdr:from>
    <xdr:ext cx="469744" cy="259045"/>
    <xdr:sp macro="" textlink="">
      <xdr:nvSpPr>
        <xdr:cNvPr id="521" name="n_2aveValue【学校施設】&#10;一人当たり面積">
          <a:extLst>
            <a:ext uri="{FF2B5EF4-FFF2-40B4-BE49-F238E27FC236}">
              <a16:creationId xmlns:a16="http://schemas.microsoft.com/office/drawing/2014/main" id="{00000000-0008-0000-0E00-000009020000}"/>
            </a:ext>
          </a:extLst>
        </xdr:cNvPr>
        <xdr:cNvSpPr txBox="1"/>
      </xdr:nvSpPr>
      <xdr:spPr>
        <a:xfrm>
          <a:off x="18180127" y="1016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108058</xdr:rowOff>
    </xdr:from>
    <xdr:ext cx="469744" cy="259045"/>
    <xdr:sp macro="" textlink="">
      <xdr:nvSpPr>
        <xdr:cNvPr id="522" name="n_3aveValue【学校施設】&#10;一人当たり面積">
          <a:extLst>
            <a:ext uri="{FF2B5EF4-FFF2-40B4-BE49-F238E27FC236}">
              <a16:creationId xmlns:a16="http://schemas.microsoft.com/office/drawing/2014/main" id="{00000000-0008-0000-0E00-00000A020000}"/>
            </a:ext>
          </a:extLst>
        </xdr:cNvPr>
        <xdr:cNvSpPr txBox="1"/>
      </xdr:nvSpPr>
      <xdr:spPr>
        <a:xfrm>
          <a:off x="17386377" y="1018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133040</xdr:rowOff>
    </xdr:from>
    <xdr:ext cx="469744" cy="259045"/>
    <xdr:sp macro="" textlink="">
      <xdr:nvSpPr>
        <xdr:cNvPr id="523" name="n_4aveValue【学校施設】&#10;一人当たり面積">
          <a:extLst>
            <a:ext uri="{FF2B5EF4-FFF2-40B4-BE49-F238E27FC236}">
              <a16:creationId xmlns:a16="http://schemas.microsoft.com/office/drawing/2014/main" id="{00000000-0008-0000-0E00-00000B020000}"/>
            </a:ext>
          </a:extLst>
        </xdr:cNvPr>
        <xdr:cNvSpPr txBox="1"/>
      </xdr:nvSpPr>
      <xdr:spPr>
        <a:xfrm>
          <a:off x="16592627" y="1021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38916</xdr:rowOff>
    </xdr:from>
    <xdr:ext cx="469744" cy="259045"/>
    <xdr:sp macro="" textlink="">
      <xdr:nvSpPr>
        <xdr:cNvPr id="524" name="n_1mainValue【学校施設】&#10;一人当たり面積">
          <a:extLst>
            <a:ext uri="{FF2B5EF4-FFF2-40B4-BE49-F238E27FC236}">
              <a16:creationId xmlns:a16="http://schemas.microsoft.com/office/drawing/2014/main" id="{00000000-0008-0000-0E00-00000C020000}"/>
            </a:ext>
          </a:extLst>
        </xdr:cNvPr>
        <xdr:cNvSpPr txBox="1"/>
      </xdr:nvSpPr>
      <xdr:spPr>
        <a:xfrm>
          <a:off x="18980227" y="978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64388</xdr:rowOff>
    </xdr:from>
    <xdr:ext cx="469744" cy="259045"/>
    <xdr:sp macro="" textlink="">
      <xdr:nvSpPr>
        <xdr:cNvPr id="525" name="n_2mainValue【学校施設】&#10;一人当たり面積">
          <a:extLst>
            <a:ext uri="{FF2B5EF4-FFF2-40B4-BE49-F238E27FC236}">
              <a16:creationId xmlns:a16="http://schemas.microsoft.com/office/drawing/2014/main" id="{00000000-0008-0000-0E00-00000D020000}"/>
            </a:ext>
          </a:extLst>
        </xdr:cNvPr>
        <xdr:cNvSpPr txBox="1"/>
      </xdr:nvSpPr>
      <xdr:spPr>
        <a:xfrm>
          <a:off x="18180127" y="98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80390</xdr:rowOff>
    </xdr:from>
    <xdr:ext cx="469744" cy="259045"/>
    <xdr:sp macro="" textlink="">
      <xdr:nvSpPr>
        <xdr:cNvPr id="526" name="n_3mainValue【学校施設】&#10;一人当たり面積">
          <a:extLst>
            <a:ext uri="{FF2B5EF4-FFF2-40B4-BE49-F238E27FC236}">
              <a16:creationId xmlns:a16="http://schemas.microsoft.com/office/drawing/2014/main" id="{00000000-0008-0000-0E00-00000E020000}"/>
            </a:ext>
          </a:extLst>
        </xdr:cNvPr>
        <xdr:cNvSpPr txBox="1"/>
      </xdr:nvSpPr>
      <xdr:spPr>
        <a:xfrm>
          <a:off x="17386377" y="982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96718</xdr:rowOff>
    </xdr:from>
    <xdr:ext cx="469744" cy="259045"/>
    <xdr:sp macro="" textlink="">
      <xdr:nvSpPr>
        <xdr:cNvPr id="527" name="n_4mainValue【学校施設】&#10;一人当たり面積">
          <a:extLst>
            <a:ext uri="{FF2B5EF4-FFF2-40B4-BE49-F238E27FC236}">
              <a16:creationId xmlns:a16="http://schemas.microsoft.com/office/drawing/2014/main" id="{00000000-0008-0000-0E00-00000F020000}"/>
            </a:ext>
          </a:extLst>
        </xdr:cNvPr>
        <xdr:cNvSpPr txBox="1"/>
      </xdr:nvSpPr>
      <xdr:spPr>
        <a:xfrm>
          <a:off x="16592627" y="984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a:extLst>
            <a:ext uri="{FF2B5EF4-FFF2-40B4-BE49-F238E27FC236}">
              <a16:creationId xmlns:a16="http://schemas.microsoft.com/office/drawing/2014/main" id="{00000000-0008-0000-0E00-000038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flipV="1">
          <a:off x="14699614" y="166121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a:extLst>
            <a:ext uri="{FF2B5EF4-FFF2-40B4-BE49-F238E27FC236}">
              <a16:creationId xmlns:a16="http://schemas.microsoft.com/office/drawing/2014/main" id="{00000000-0008-0000-0E00-00003A020000}"/>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572" name="【公民館】&#10;有形固定資産減価償却率最大値テキスト">
          <a:extLst>
            <a:ext uri="{FF2B5EF4-FFF2-40B4-BE49-F238E27FC236}">
              <a16:creationId xmlns:a16="http://schemas.microsoft.com/office/drawing/2014/main" id="{00000000-0008-0000-0E00-00003C020000}"/>
            </a:ext>
          </a:extLst>
        </xdr:cNvPr>
        <xdr:cNvSpPr txBox="1"/>
      </xdr:nvSpPr>
      <xdr:spPr>
        <a:xfrm>
          <a:off x="14738350" y="163873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4611350" y="16612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28683</xdr:rowOff>
    </xdr:from>
    <xdr:ext cx="405111" cy="259045"/>
    <xdr:sp macro="" textlink="">
      <xdr:nvSpPr>
        <xdr:cNvPr id="574" name="【公民館】&#10;有形固定資産減価償却率平均値テキスト">
          <a:extLst>
            <a:ext uri="{FF2B5EF4-FFF2-40B4-BE49-F238E27FC236}">
              <a16:creationId xmlns:a16="http://schemas.microsoft.com/office/drawing/2014/main" id="{00000000-0008-0000-0E00-00003E020000}"/>
            </a:ext>
          </a:extLst>
        </xdr:cNvPr>
        <xdr:cNvSpPr txBox="1"/>
      </xdr:nvSpPr>
      <xdr:spPr>
        <a:xfrm>
          <a:off x="14738350" y="17459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14649450" y="176080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388745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3093700" y="1752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2299950" y="175149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1487150" y="1755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4649450" y="1764719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586" name="【公民館】&#10;有形固定資産減価償却率該当値テキスト">
          <a:extLst>
            <a:ext uri="{FF2B5EF4-FFF2-40B4-BE49-F238E27FC236}">
              <a16:creationId xmlns:a16="http://schemas.microsoft.com/office/drawing/2014/main" id="{00000000-0008-0000-0E00-00004A020000}"/>
            </a:ext>
          </a:extLst>
        </xdr:cNvPr>
        <xdr:cNvSpPr txBox="1"/>
      </xdr:nvSpPr>
      <xdr:spPr>
        <a:xfrm>
          <a:off x="14738350" y="1762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xdr:rowOff>
    </xdr:from>
    <xdr:to>
      <xdr:col>81</xdr:col>
      <xdr:colOff>101600</xdr:colOff>
      <xdr:row>106</xdr:row>
      <xdr:rowOff>113937</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388745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63137</xdr:rowOff>
    </xdr:from>
    <xdr:to>
      <xdr:col>85</xdr:col>
      <xdr:colOff>127000</xdr:colOff>
      <xdr:row>106</xdr:row>
      <xdr:rowOff>95794</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3938250" y="17665337"/>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151130</xdr:rowOff>
    </xdr:from>
    <xdr:to>
      <xdr:col>76</xdr:col>
      <xdr:colOff>165100</xdr:colOff>
      <xdr:row>106</xdr:row>
      <xdr:rowOff>81280</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3093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30480</xdr:rowOff>
    </xdr:from>
    <xdr:to>
      <xdr:col>81</xdr:col>
      <xdr:colOff>50800</xdr:colOff>
      <xdr:row>106</xdr:row>
      <xdr:rowOff>63137</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3144500" y="17632680"/>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80918</xdr:rowOff>
    </xdr:from>
    <xdr:to>
      <xdr:col>72</xdr:col>
      <xdr:colOff>38100</xdr:colOff>
      <xdr:row>107</xdr:row>
      <xdr:rowOff>11068</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2299950" y="176831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131718</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2344400" y="17632680"/>
          <a:ext cx="8001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53158</xdr:rowOff>
    </xdr:from>
    <xdr:to>
      <xdr:col>67</xdr:col>
      <xdr:colOff>101600</xdr:colOff>
      <xdr:row>106</xdr:row>
      <xdr:rowOff>154758</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148715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103958</xdr:rowOff>
    </xdr:from>
    <xdr:to>
      <xdr:col>71</xdr:col>
      <xdr:colOff>177800</xdr:colOff>
      <xdr:row>106</xdr:row>
      <xdr:rowOff>131718</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1537950" y="17706158"/>
          <a:ext cx="80645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595" name="n_1aveValue【公民館】&#10;有形固定資産減価償却率">
          <a:extLst>
            <a:ext uri="{FF2B5EF4-FFF2-40B4-BE49-F238E27FC236}">
              <a16:creationId xmlns:a16="http://schemas.microsoft.com/office/drawing/2014/main" id="{00000000-0008-0000-0E00-000053020000}"/>
            </a:ext>
          </a:extLst>
        </xdr:cNvPr>
        <xdr:cNvSpPr txBox="1"/>
      </xdr:nvSpPr>
      <xdr:spPr>
        <a:xfrm>
          <a:off x="13742044" y="1771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596" name="n_2aveValue【公民館】&#10;有形固定資産減価償却率">
          <a:extLst>
            <a:ext uri="{FF2B5EF4-FFF2-40B4-BE49-F238E27FC236}">
              <a16:creationId xmlns:a16="http://schemas.microsoft.com/office/drawing/2014/main" id="{00000000-0008-0000-0E00-000054020000}"/>
            </a:ext>
          </a:extLst>
        </xdr:cNvPr>
        <xdr:cNvSpPr txBox="1"/>
      </xdr:nvSpPr>
      <xdr:spPr>
        <a:xfrm>
          <a:off x="1296099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597" name="n_3aveValue【公民館】&#10;有形固定資産減価償却率">
          <a:extLst>
            <a:ext uri="{FF2B5EF4-FFF2-40B4-BE49-F238E27FC236}">
              <a16:creationId xmlns:a16="http://schemas.microsoft.com/office/drawing/2014/main" id="{00000000-0008-0000-0E00-000055020000}"/>
            </a:ext>
          </a:extLst>
        </xdr:cNvPr>
        <xdr:cNvSpPr txBox="1"/>
      </xdr:nvSpPr>
      <xdr:spPr>
        <a:xfrm>
          <a:off x="12167244" y="1729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598" name="n_4aveValue【公民館】&#10;有形固定資産減価償却率">
          <a:extLst>
            <a:ext uri="{FF2B5EF4-FFF2-40B4-BE49-F238E27FC236}">
              <a16:creationId xmlns:a16="http://schemas.microsoft.com/office/drawing/2014/main" id="{00000000-0008-0000-0E00-000056020000}"/>
            </a:ext>
          </a:extLst>
        </xdr:cNvPr>
        <xdr:cNvSpPr txBox="1"/>
      </xdr:nvSpPr>
      <xdr:spPr>
        <a:xfrm>
          <a:off x="113544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130464</xdr:rowOff>
    </xdr:from>
    <xdr:ext cx="405111" cy="259045"/>
    <xdr:sp macro="" textlink="">
      <xdr:nvSpPr>
        <xdr:cNvPr id="599" name="n_1mainValue【公民館】&#10;有形固定資産減価償却率">
          <a:extLst>
            <a:ext uri="{FF2B5EF4-FFF2-40B4-BE49-F238E27FC236}">
              <a16:creationId xmlns:a16="http://schemas.microsoft.com/office/drawing/2014/main" id="{00000000-0008-0000-0E00-000057020000}"/>
            </a:ext>
          </a:extLst>
        </xdr:cNvPr>
        <xdr:cNvSpPr txBox="1"/>
      </xdr:nvSpPr>
      <xdr:spPr>
        <a:xfrm>
          <a:off x="13742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72407</xdr:rowOff>
    </xdr:from>
    <xdr:ext cx="405111" cy="259045"/>
    <xdr:sp macro="" textlink="">
      <xdr:nvSpPr>
        <xdr:cNvPr id="600" name="n_2mainValue【公民館】&#10;有形固定資産減価償却率">
          <a:extLst>
            <a:ext uri="{FF2B5EF4-FFF2-40B4-BE49-F238E27FC236}">
              <a16:creationId xmlns:a16="http://schemas.microsoft.com/office/drawing/2014/main" id="{00000000-0008-0000-0E00-000058020000}"/>
            </a:ext>
          </a:extLst>
        </xdr:cNvPr>
        <xdr:cNvSpPr txBox="1"/>
      </xdr:nvSpPr>
      <xdr:spPr>
        <a:xfrm>
          <a:off x="1296099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2195</xdr:rowOff>
    </xdr:from>
    <xdr:ext cx="405111" cy="259045"/>
    <xdr:sp macro="" textlink="">
      <xdr:nvSpPr>
        <xdr:cNvPr id="601" name="n_3mainValue【公民館】&#10;有形固定資産減価償却率">
          <a:extLst>
            <a:ext uri="{FF2B5EF4-FFF2-40B4-BE49-F238E27FC236}">
              <a16:creationId xmlns:a16="http://schemas.microsoft.com/office/drawing/2014/main" id="{00000000-0008-0000-0E00-000059020000}"/>
            </a:ext>
          </a:extLst>
        </xdr:cNvPr>
        <xdr:cNvSpPr txBox="1"/>
      </xdr:nvSpPr>
      <xdr:spPr>
        <a:xfrm>
          <a:off x="121672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145885</xdr:rowOff>
    </xdr:from>
    <xdr:ext cx="405111" cy="259045"/>
    <xdr:sp macro="" textlink="">
      <xdr:nvSpPr>
        <xdr:cNvPr id="602" name="n_4mainValue【公民館】&#10;有形固定資産減価償却率">
          <a:extLst>
            <a:ext uri="{FF2B5EF4-FFF2-40B4-BE49-F238E27FC236}">
              <a16:creationId xmlns:a16="http://schemas.microsoft.com/office/drawing/2014/main" id="{00000000-0008-0000-0E00-00005A020000}"/>
            </a:ext>
          </a:extLst>
        </xdr:cNvPr>
        <xdr:cNvSpPr txBox="1"/>
      </xdr:nvSpPr>
      <xdr:spPr>
        <a:xfrm>
          <a:off x="11354444"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59850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00000000-0008-0000-0E00-00007102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9951064" y="167476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27" name="【公民館】&#10;一人当たり面積最小値テキスト">
          <a:extLst>
            <a:ext uri="{FF2B5EF4-FFF2-40B4-BE49-F238E27FC236}">
              <a16:creationId xmlns:a16="http://schemas.microsoft.com/office/drawing/2014/main" id="{00000000-0008-0000-0E00-000073020000}"/>
            </a:ext>
          </a:extLst>
        </xdr:cNvPr>
        <xdr:cNvSpPr txBox="1"/>
      </xdr:nvSpPr>
      <xdr:spPr>
        <a:xfrm>
          <a:off x="199898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988185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629" name="【公民館】&#10;一人当たり面積最大値テキスト">
          <a:extLst>
            <a:ext uri="{FF2B5EF4-FFF2-40B4-BE49-F238E27FC236}">
              <a16:creationId xmlns:a16="http://schemas.microsoft.com/office/drawing/2014/main" id="{00000000-0008-0000-0E00-000075020000}"/>
            </a:ext>
          </a:extLst>
        </xdr:cNvPr>
        <xdr:cNvSpPr txBox="1"/>
      </xdr:nvSpPr>
      <xdr:spPr>
        <a:xfrm>
          <a:off x="19989800" y="1652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9881850" y="16747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631" name="【公民館】&#10;一人当たり面積平均値テキスト">
          <a:extLst>
            <a:ext uri="{FF2B5EF4-FFF2-40B4-BE49-F238E27FC236}">
              <a16:creationId xmlns:a16="http://schemas.microsoft.com/office/drawing/2014/main" id="{00000000-0008-0000-0E00-000077020000}"/>
            </a:ext>
          </a:extLst>
        </xdr:cNvPr>
        <xdr:cNvSpPr txBox="1"/>
      </xdr:nvSpPr>
      <xdr:spPr>
        <a:xfrm>
          <a:off x="19989800" y="17857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9900900" y="178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9157950" y="178895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8345150" y="1787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7551400" y="178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6757650" y="179146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99009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132097</xdr:rowOff>
    </xdr:from>
    <xdr:ext cx="469744" cy="259045"/>
    <xdr:sp macro="" textlink="">
      <xdr:nvSpPr>
        <xdr:cNvPr id="643" name="【公民館】&#10;一人当たり面積該当値テキスト">
          <a:extLst>
            <a:ext uri="{FF2B5EF4-FFF2-40B4-BE49-F238E27FC236}">
              <a16:creationId xmlns:a16="http://schemas.microsoft.com/office/drawing/2014/main" id="{00000000-0008-0000-0E00-000083020000}"/>
            </a:ext>
          </a:extLst>
        </xdr:cNvPr>
        <xdr:cNvSpPr txBox="1"/>
      </xdr:nvSpPr>
      <xdr:spPr>
        <a:xfrm>
          <a:off x="19989800"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123889</xdr:rowOff>
    </xdr:from>
    <xdr:to>
      <xdr:col>112</xdr:col>
      <xdr:colOff>38100</xdr:colOff>
      <xdr:row>107</xdr:row>
      <xdr:rowOff>54039</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9157950" y="17726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160020</xdr:rowOff>
    </xdr:from>
    <xdr:to>
      <xdr:col>116</xdr:col>
      <xdr:colOff>63500</xdr:colOff>
      <xdr:row>107</xdr:row>
      <xdr:rowOff>3239</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9202400" y="17762220"/>
          <a:ext cx="7493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143320</xdr:rowOff>
    </xdr:from>
    <xdr:to>
      <xdr:col>107</xdr:col>
      <xdr:colOff>101600</xdr:colOff>
      <xdr:row>107</xdr:row>
      <xdr:rowOff>73470</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8345150" y="1774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3239</xdr:rowOff>
    </xdr:from>
    <xdr:to>
      <xdr:col>111</xdr:col>
      <xdr:colOff>177800</xdr:colOff>
      <xdr:row>107</xdr:row>
      <xdr:rowOff>22670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flipV="1">
          <a:off x="18395950" y="17776889"/>
          <a:ext cx="80645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152654</xdr:rowOff>
    </xdr:from>
    <xdr:to>
      <xdr:col>102</xdr:col>
      <xdr:colOff>165100</xdr:colOff>
      <xdr:row>107</xdr:row>
      <xdr:rowOff>82804</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7551400" y="1775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22670</xdr:rowOff>
    </xdr:from>
    <xdr:to>
      <xdr:col>107</xdr:col>
      <xdr:colOff>50800</xdr:colOff>
      <xdr:row>107</xdr:row>
      <xdr:rowOff>32004</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17602200" y="17796320"/>
          <a:ext cx="79375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163322</xdr:rowOff>
    </xdr:from>
    <xdr:to>
      <xdr:col>98</xdr:col>
      <xdr:colOff>38100</xdr:colOff>
      <xdr:row>107</xdr:row>
      <xdr:rowOff>93472</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6757650" y="177655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32004</xdr:rowOff>
    </xdr:from>
    <xdr:to>
      <xdr:col>102</xdr:col>
      <xdr:colOff>114300</xdr:colOff>
      <xdr:row>107</xdr:row>
      <xdr:rowOff>42672</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6802100" y="17805654"/>
          <a:ext cx="8001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652" name="n_1aveValue【公民館】&#10;一人当たり面積">
          <a:extLst>
            <a:ext uri="{FF2B5EF4-FFF2-40B4-BE49-F238E27FC236}">
              <a16:creationId xmlns:a16="http://schemas.microsoft.com/office/drawing/2014/main" id="{00000000-0008-0000-0E00-00008C020000}"/>
            </a:ext>
          </a:extLst>
        </xdr:cNvPr>
        <xdr:cNvSpPr txBox="1"/>
      </xdr:nvSpPr>
      <xdr:spPr>
        <a:xfrm>
          <a:off x="18980227" y="179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653" name="n_2aveValue【公民館】&#10;一人当たり面積">
          <a:extLst>
            <a:ext uri="{FF2B5EF4-FFF2-40B4-BE49-F238E27FC236}">
              <a16:creationId xmlns:a16="http://schemas.microsoft.com/office/drawing/2014/main" id="{00000000-0008-0000-0E00-00008D020000}"/>
            </a:ext>
          </a:extLst>
        </xdr:cNvPr>
        <xdr:cNvSpPr txBox="1"/>
      </xdr:nvSpPr>
      <xdr:spPr>
        <a:xfrm>
          <a:off x="18180127" y="1797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33735</xdr:rowOff>
    </xdr:from>
    <xdr:ext cx="469744" cy="259045"/>
    <xdr:sp macro="" textlink="">
      <xdr:nvSpPr>
        <xdr:cNvPr id="654" name="n_3aveValue【公民館】&#10;一人当たり面積">
          <a:extLst>
            <a:ext uri="{FF2B5EF4-FFF2-40B4-BE49-F238E27FC236}">
              <a16:creationId xmlns:a16="http://schemas.microsoft.com/office/drawing/2014/main" id="{00000000-0008-0000-0E00-00008E020000}"/>
            </a:ext>
          </a:extLst>
        </xdr:cNvPr>
        <xdr:cNvSpPr txBox="1"/>
      </xdr:nvSpPr>
      <xdr:spPr>
        <a:xfrm>
          <a:off x="17386377" y="1797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62310</xdr:rowOff>
    </xdr:from>
    <xdr:ext cx="469744" cy="259045"/>
    <xdr:sp macro="" textlink="">
      <xdr:nvSpPr>
        <xdr:cNvPr id="655" name="n_4aveValue【公民館】&#10;一人当たり面積">
          <a:extLst>
            <a:ext uri="{FF2B5EF4-FFF2-40B4-BE49-F238E27FC236}">
              <a16:creationId xmlns:a16="http://schemas.microsoft.com/office/drawing/2014/main" id="{00000000-0008-0000-0E00-00008F020000}"/>
            </a:ext>
          </a:extLst>
        </xdr:cNvPr>
        <xdr:cNvSpPr txBox="1"/>
      </xdr:nvSpPr>
      <xdr:spPr>
        <a:xfrm>
          <a:off x="16592627" y="1800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70566</xdr:rowOff>
    </xdr:from>
    <xdr:ext cx="469744" cy="259045"/>
    <xdr:sp macro="" textlink="">
      <xdr:nvSpPr>
        <xdr:cNvPr id="656" name="n_1mainValue【公民館】&#10;一人当たり面積">
          <a:extLst>
            <a:ext uri="{FF2B5EF4-FFF2-40B4-BE49-F238E27FC236}">
              <a16:creationId xmlns:a16="http://schemas.microsoft.com/office/drawing/2014/main" id="{00000000-0008-0000-0E00-000090020000}"/>
            </a:ext>
          </a:extLst>
        </xdr:cNvPr>
        <xdr:cNvSpPr txBox="1"/>
      </xdr:nvSpPr>
      <xdr:spPr>
        <a:xfrm>
          <a:off x="18980227" y="1750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89997</xdr:rowOff>
    </xdr:from>
    <xdr:ext cx="469744" cy="259045"/>
    <xdr:sp macro="" textlink="">
      <xdr:nvSpPr>
        <xdr:cNvPr id="657" name="n_2mainValue【公民館】&#10;一人当たり面積">
          <a:extLst>
            <a:ext uri="{FF2B5EF4-FFF2-40B4-BE49-F238E27FC236}">
              <a16:creationId xmlns:a16="http://schemas.microsoft.com/office/drawing/2014/main" id="{00000000-0008-0000-0E00-000091020000}"/>
            </a:ext>
          </a:extLst>
        </xdr:cNvPr>
        <xdr:cNvSpPr txBox="1"/>
      </xdr:nvSpPr>
      <xdr:spPr>
        <a:xfrm>
          <a:off x="18180127" y="1752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99331</xdr:rowOff>
    </xdr:from>
    <xdr:ext cx="469744" cy="259045"/>
    <xdr:sp macro="" textlink="">
      <xdr:nvSpPr>
        <xdr:cNvPr id="658" name="n_3mainValue【公民館】&#10;一人当たり面積">
          <a:extLst>
            <a:ext uri="{FF2B5EF4-FFF2-40B4-BE49-F238E27FC236}">
              <a16:creationId xmlns:a16="http://schemas.microsoft.com/office/drawing/2014/main" id="{00000000-0008-0000-0E00-000092020000}"/>
            </a:ext>
          </a:extLst>
        </xdr:cNvPr>
        <xdr:cNvSpPr txBox="1"/>
      </xdr:nvSpPr>
      <xdr:spPr>
        <a:xfrm>
          <a:off x="17386377" y="175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109999</xdr:rowOff>
    </xdr:from>
    <xdr:ext cx="469744" cy="259045"/>
    <xdr:sp macro="" textlink="">
      <xdr:nvSpPr>
        <xdr:cNvPr id="659" name="n_4mainValue【公民館】&#10;一人当たり面積">
          <a:extLst>
            <a:ext uri="{FF2B5EF4-FFF2-40B4-BE49-F238E27FC236}">
              <a16:creationId xmlns:a16="http://schemas.microsoft.com/office/drawing/2014/main" id="{00000000-0008-0000-0E00-000093020000}"/>
            </a:ext>
          </a:extLst>
        </xdr:cNvPr>
        <xdr:cNvSpPr txBox="1"/>
      </xdr:nvSpPr>
      <xdr:spPr>
        <a:xfrm>
          <a:off x="16592627" y="175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類似団体と比較して特に有形固定資産減価償却率が低くなっている施設は、公営住宅である。令和２年７月豪雨災害により被災し除却したことが低くなった要因である。令和４年度も除去は続く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3,215
207.58
11,114,969
9,896,892
876,996
2,529,358
5,785,950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F00-000039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F00-00003A000000}"/>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F00-00003B000000}"/>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F00-00003C00000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F00-00003D000000}"/>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F00-00003E000000}"/>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F00-00003F000000}"/>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F00-000040000000}"/>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F00-000041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F00-00004200000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F00-000043000000}"/>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F00-00004400000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F00-000045000000}"/>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F00-000046000000}"/>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F00-000047000000}"/>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F00-000048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79" name="テキスト ボックス 78">
          <a:extLst>
            <a:ext uri="{FF2B5EF4-FFF2-40B4-BE49-F238E27FC236}">
              <a16:creationId xmlns:a16="http://schemas.microsoft.com/office/drawing/2014/main" id="{00000000-0008-0000-0F00-00004F000000}"/>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81" name="テキスト ボックス 80">
          <a:extLst>
            <a:ext uri="{FF2B5EF4-FFF2-40B4-BE49-F238E27FC236}">
              <a16:creationId xmlns:a16="http://schemas.microsoft.com/office/drawing/2014/main" id="{00000000-0008-0000-0F00-000051000000}"/>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89" name="【福祉施設】&#10;有形固定資産減価償却率グラフ枠">
          <a:extLst>
            <a:ext uri="{FF2B5EF4-FFF2-40B4-BE49-F238E27FC236}">
              <a16:creationId xmlns:a16="http://schemas.microsoft.com/office/drawing/2014/main" id="{00000000-0008-0000-0F00-000059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flipV="1">
          <a:off x="4177665" y="12961438"/>
          <a:ext cx="0" cy="1327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91" name="【福祉施設】&#10;有形固定資産減価償却率最小値テキスト">
          <a:extLst>
            <a:ext uri="{FF2B5EF4-FFF2-40B4-BE49-F238E27FC236}">
              <a16:creationId xmlns:a16="http://schemas.microsoft.com/office/drawing/2014/main" id="{00000000-0008-0000-0F00-00005B000000}"/>
            </a:ext>
          </a:extLst>
        </xdr:cNvPr>
        <xdr:cNvSpPr txBox="1"/>
      </xdr:nvSpPr>
      <xdr:spPr>
        <a:xfrm>
          <a:off x="4216400" y="1429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4108450" y="14288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93" name="【福祉施設】&#10;有形固定資産減価償却率最大値テキスト">
          <a:extLst>
            <a:ext uri="{FF2B5EF4-FFF2-40B4-BE49-F238E27FC236}">
              <a16:creationId xmlns:a16="http://schemas.microsoft.com/office/drawing/2014/main" id="{00000000-0008-0000-0F00-00005D000000}"/>
            </a:ext>
          </a:extLst>
        </xdr:cNvPr>
        <xdr:cNvSpPr txBox="1"/>
      </xdr:nvSpPr>
      <xdr:spPr>
        <a:xfrm>
          <a:off x="4216400" y="12743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4108450" y="129614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95" name="【福祉施設】&#10;有形固定資産減価償却率平均値テキスト">
          <a:extLst>
            <a:ext uri="{FF2B5EF4-FFF2-40B4-BE49-F238E27FC236}">
              <a16:creationId xmlns:a16="http://schemas.microsoft.com/office/drawing/2014/main" id="{00000000-0008-0000-0F00-00005F000000}"/>
            </a:ext>
          </a:extLst>
        </xdr:cNvPr>
        <xdr:cNvSpPr txBox="1"/>
      </xdr:nvSpPr>
      <xdr:spPr>
        <a:xfrm>
          <a:off x="4216400" y="133796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96" name="フローチャート: 判断 95">
          <a:extLst>
            <a:ext uri="{FF2B5EF4-FFF2-40B4-BE49-F238E27FC236}">
              <a16:creationId xmlns:a16="http://schemas.microsoft.com/office/drawing/2014/main" id="{00000000-0008-0000-0F00-000060000000}"/>
            </a:ext>
          </a:extLst>
        </xdr:cNvPr>
        <xdr:cNvSpPr/>
      </xdr:nvSpPr>
      <xdr:spPr>
        <a:xfrm>
          <a:off x="4127500" y="13521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97" name="フローチャート: 判断 96">
          <a:extLst>
            <a:ext uri="{FF2B5EF4-FFF2-40B4-BE49-F238E27FC236}">
              <a16:creationId xmlns:a16="http://schemas.microsoft.com/office/drawing/2014/main" id="{00000000-0008-0000-0F00-000061000000}"/>
            </a:ext>
          </a:extLst>
        </xdr:cNvPr>
        <xdr:cNvSpPr/>
      </xdr:nvSpPr>
      <xdr:spPr>
        <a:xfrm>
          <a:off x="3384550" y="135530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98" name="フローチャート: 判断 97">
          <a:extLst>
            <a:ext uri="{FF2B5EF4-FFF2-40B4-BE49-F238E27FC236}">
              <a16:creationId xmlns:a16="http://schemas.microsoft.com/office/drawing/2014/main" id="{00000000-0008-0000-0F00-000062000000}"/>
            </a:ext>
          </a:extLst>
        </xdr:cNvPr>
        <xdr:cNvSpPr/>
      </xdr:nvSpPr>
      <xdr:spPr>
        <a:xfrm>
          <a:off x="257175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99" name="フローチャート: 判断 98">
          <a:extLst>
            <a:ext uri="{FF2B5EF4-FFF2-40B4-BE49-F238E27FC236}">
              <a16:creationId xmlns:a16="http://schemas.microsoft.com/office/drawing/2014/main" id="{00000000-0008-0000-0F00-000063000000}"/>
            </a:ext>
          </a:extLst>
        </xdr:cNvPr>
        <xdr:cNvSpPr/>
      </xdr:nvSpPr>
      <xdr:spPr>
        <a:xfrm>
          <a:off x="1778000" y="135398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100" name="フローチャート: 判断 99">
          <a:extLst>
            <a:ext uri="{FF2B5EF4-FFF2-40B4-BE49-F238E27FC236}">
              <a16:creationId xmlns:a16="http://schemas.microsoft.com/office/drawing/2014/main" id="{00000000-0008-0000-0F00-000064000000}"/>
            </a:ext>
          </a:extLst>
        </xdr:cNvPr>
        <xdr:cNvSpPr/>
      </xdr:nvSpPr>
      <xdr:spPr>
        <a:xfrm>
          <a:off x="984250" y="135251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106" name="楕円 105">
          <a:extLst>
            <a:ext uri="{FF2B5EF4-FFF2-40B4-BE49-F238E27FC236}">
              <a16:creationId xmlns:a16="http://schemas.microsoft.com/office/drawing/2014/main" id="{00000000-0008-0000-0F00-00006A000000}"/>
            </a:ext>
          </a:extLst>
        </xdr:cNvPr>
        <xdr:cNvSpPr/>
      </xdr:nvSpPr>
      <xdr:spPr>
        <a:xfrm>
          <a:off x="4127500" y="13711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145341</xdr:rowOff>
    </xdr:from>
    <xdr:ext cx="405111" cy="259045"/>
    <xdr:sp macro="" textlink="">
      <xdr:nvSpPr>
        <xdr:cNvPr id="107" name="【福祉施設】&#10;有形固定資産減価償却率該当値テキスト">
          <a:extLst>
            <a:ext uri="{FF2B5EF4-FFF2-40B4-BE49-F238E27FC236}">
              <a16:creationId xmlns:a16="http://schemas.microsoft.com/office/drawing/2014/main" id="{00000000-0008-0000-0F00-00006B000000}"/>
            </a:ext>
          </a:extLst>
        </xdr:cNvPr>
        <xdr:cNvSpPr txBox="1"/>
      </xdr:nvSpPr>
      <xdr:spPr>
        <a:xfrm>
          <a:off x="4216400" y="1368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108" name="楕円 107">
          <a:extLst>
            <a:ext uri="{FF2B5EF4-FFF2-40B4-BE49-F238E27FC236}">
              <a16:creationId xmlns:a16="http://schemas.microsoft.com/office/drawing/2014/main" id="{00000000-0008-0000-0F00-00006C000000}"/>
            </a:ext>
          </a:extLst>
        </xdr:cNvPr>
        <xdr:cNvSpPr/>
      </xdr:nvSpPr>
      <xdr:spPr>
        <a:xfrm>
          <a:off x="3384550" y="136232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46264</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3429000" y="13674089"/>
          <a:ext cx="749300" cy="8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37919</xdr:rowOff>
    </xdr:from>
    <xdr:to>
      <xdr:col>15</xdr:col>
      <xdr:colOff>101600</xdr:colOff>
      <xdr:row>82</xdr:row>
      <xdr:rowOff>139519</xdr:rowOff>
    </xdr:to>
    <xdr:sp macro="" textlink="">
      <xdr:nvSpPr>
        <xdr:cNvPr id="110" name="楕円 109">
          <a:extLst>
            <a:ext uri="{FF2B5EF4-FFF2-40B4-BE49-F238E27FC236}">
              <a16:creationId xmlns:a16="http://schemas.microsoft.com/office/drawing/2014/main" id="{00000000-0008-0000-0F00-00006E000000}"/>
            </a:ext>
          </a:extLst>
        </xdr:cNvPr>
        <xdr:cNvSpPr/>
      </xdr:nvSpPr>
      <xdr:spPr>
        <a:xfrm>
          <a:off x="257175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88719</xdr:rowOff>
    </xdr:from>
    <xdr:to>
      <xdr:col>19</xdr:col>
      <xdr:colOff>177800</xdr:colOff>
      <xdr:row>82</xdr:row>
      <xdr:rowOff>129539</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2622550" y="13633269"/>
          <a:ext cx="80645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112" name="楕円 111">
          <a:extLst>
            <a:ext uri="{FF2B5EF4-FFF2-40B4-BE49-F238E27FC236}">
              <a16:creationId xmlns:a16="http://schemas.microsoft.com/office/drawing/2014/main" id="{00000000-0008-0000-0F00-000070000000}"/>
            </a:ext>
          </a:extLst>
        </xdr:cNvPr>
        <xdr:cNvSpPr/>
      </xdr:nvSpPr>
      <xdr:spPr>
        <a:xfrm>
          <a:off x="17780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51163</xdr:rowOff>
    </xdr:from>
    <xdr:to>
      <xdr:col>15</xdr:col>
      <xdr:colOff>50800</xdr:colOff>
      <xdr:row>82</xdr:row>
      <xdr:rowOff>88719</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828800" y="13595713"/>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119562</xdr:rowOff>
    </xdr:from>
    <xdr:to>
      <xdr:col>6</xdr:col>
      <xdr:colOff>38100</xdr:colOff>
      <xdr:row>82</xdr:row>
      <xdr:rowOff>49712</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984250" y="134990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170362</xdr:rowOff>
    </xdr:from>
    <xdr:to>
      <xdr:col>10</xdr:col>
      <xdr:colOff>114300</xdr:colOff>
      <xdr:row>82</xdr:row>
      <xdr:rowOff>51163</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28700" y="13543462"/>
          <a:ext cx="8001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116" name="n_1aveValue【福祉施設】&#10;有形固定資産減価償却率">
          <a:extLst>
            <a:ext uri="{FF2B5EF4-FFF2-40B4-BE49-F238E27FC236}">
              <a16:creationId xmlns:a16="http://schemas.microsoft.com/office/drawing/2014/main" id="{00000000-0008-0000-0F00-000074000000}"/>
            </a:ext>
          </a:extLst>
        </xdr:cNvPr>
        <xdr:cNvSpPr txBox="1"/>
      </xdr:nvSpPr>
      <xdr:spPr>
        <a:xfrm>
          <a:off x="3239144" y="1334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117" name="n_2aveValue【福祉施設】&#10;有形固定資産減価償却率">
          <a:extLst>
            <a:ext uri="{FF2B5EF4-FFF2-40B4-BE49-F238E27FC236}">
              <a16:creationId xmlns:a16="http://schemas.microsoft.com/office/drawing/2014/main" id="{00000000-0008-0000-0F00-000075000000}"/>
            </a:ext>
          </a:extLst>
        </xdr:cNvPr>
        <xdr:cNvSpPr txBox="1"/>
      </xdr:nvSpPr>
      <xdr:spPr>
        <a:xfrm>
          <a:off x="2439044"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118" name="n_3aveValue【福祉施設】&#10;有形固定資産減価償却率">
          <a:extLst>
            <a:ext uri="{FF2B5EF4-FFF2-40B4-BE49-F238E27FC236}">
              <a16:creationId xmlns:a16="http://schemas.microsoft.com/office/drawing/2014/main" id="{00000000-0008-0000-0F00-000076000000}"/>
            </a:ext>
          </a:extLst>
        </xdr:cNvPr>
        <xdr:cNvSpPr txBox="1"/>
      </xdr:nvSpPr>
      <xdr:spPr>
        <a:xfrm>
          <a:off x="1645294" y="13321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66964</xdr:rowOff>
    </xdr:from>
    <xdr:ext cx="405111" cy="259045"/>
    <xdr:sp macro="" textlink="">
      <xdr:nvSpPr>
        <xdr:cNvPr id="119" name="n_4aveValue【福祉施設】&#10;有形固定資産減価償却率">
          <a:extLst>
            <a:ext uri="{FF2B5EF4-FFF2-40B4-BE49-F238E27FC236}">
              <a16:creationId xmlns:a16="http://schemas.microsoft.com/office/drawing/2014/main" id="{00000000-0008-0000-0F00-000077000000}"/>
            </a:ext>
          </a:extLst>
        </xdr:cNvPr>
        <xdr:cNvSpPr txBox="1"/>
      </xdr:nvSpPr>
      <xdr:spPr>
        <a:xfrm>
          <a:off x="851544" y="1361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120" name="n_1mainValue【福祉施設】&#10;有形固定資産減価償却率">
          <a:extLst>
            <a:ext uri="{FF2B5EF4-FFF2-40B4-BE49-F238E27FC236}">
              <a16:creationId xmlns:a16="http://schemas.microsoft.com/office/drawing/2014/main" id="{00000000-0008-0000-0F00-000078000000}"/>
            </a:ext>
          </a:extLst>
        </xdr:cNvPr>
        <xdr:cNvSpPr txBox="1"/>
      </xdr:nvSpPr>
      <xdr:spPr>
        <a:xfrm>
          <a:off x="32391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130646</xdr:rowOff>
    </xdr:from>
    <xdr:ext cx="405111" cy="259045"/>
    <xdr:sp macro="" textlink="">
      <xdr:nvSpPr>
        <xdr:cNvPr id="121" name="n_2mainValue【福祉施設】&#10;有形固定資産減価償却率">
          <a:extLst>
            <a:ext uri="{FF2B5EF4-FFF2-40B4-BE49-F238E27FC236}">
              <a16:creationId xmlns:a16="http://schemas.microsoft.com/office/drawing/2014/main" id="{00000000-0008-0000-0F00-000079000000}"/>
            </a:ext>
          </a:extLst>
        </xdr:cNvPr>
        <xdr:cNvSpPr txBox="1"/>
      </xdr:nvSpPr>
      <xdr:spPr>
        <a:xfrm>
          <a:off x="2439044" y="1367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93090</xdr:rowOff>
    </xdr:from>
    <xdr:ext cx="405111" cy="259045"/>
    <xdr:sp macro="" textlink="">
      <xdr:nvSpPr>
        <xdr:cNvPr id="122" name="n_3mainValue【福祉施設】&#10;有形固定資産減価償却率">
          <a:extLst>
            <a:ext uri="{FF2B5EF4-FFF2-40B4-BE49-F238E27FC236}">
              <a16:creationId xmlns:a16="http://schemas.microsoft.com/office/drawing/2014/main" id="{00000000-0008-0000-0F00-00007A000000}"/>
            </a:ext>
          </a:extLst>
        </xdr:cNvPr>
        <xdr:cNvSpPr txBox="1"/>
      </xdr:nvSpPr>
      <xdr:spPr>
        <a:xfrm>
          <a:off x="1645294" y="1363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66239</xdr:rowOff>
    </xdr:from>
    <xdr:ext cx="405111" cy="259045"/>
    <xdr:sp macro="" textlink="">
      <xdr:nvSpPr>
        <xdr:cNvPr id="123" name="n_4mainValue【福祉施設】&#10;有形固定資産減価償却率">
          <a:extLst>
            <a:ext uri="{FF2B5EF4-FFF2-40B4-BE49-F238E27FC236}">
              <a16:creationId xmlns:a16="http://schemas.microsoft.com/office/drawing/2014/main" id="{00000000-0008-0000-0F00-00007B000000}"/>
            </a:ext>
          </a:extLst>
        </xdr:cNvPr>
        <xdr:cNvSpPr txBox="1"/>
      </xdr:nvSpPr>
      <xdr:spPr>
        <a:xfrm>
          <a:off x="851544" y="1328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00000000-0008-0000-0F00-00009000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9429115" y="13117982"/>
          <a:ext cx="0" cy="111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146" name="【福祉施設】&#10;一人当たり面積最小値テキスト">
          <a:extLst>
            <a:ext uri="{FF2B5EF4-FFF2-40B4-BE49-F238E27FC236}">
              <a16:creationId xmlns:a16="http://schemas.microsoft.com/office/drawing/2014/main" id="{00000000-0008-0000-0F00-000092000000}"/>
            </a:ext>
          </a:extLst>
        </xdr:cNvPr>
        <xdr:cNvSpPr txBox="1"/>
      </xdr:nvSpPr>
      <xdr:spPr>
        <a:xfrm>
          <a:off x="9467850" y="142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9359900" y="14230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148" name="【福祉施設】&#10;一人当たり面積最大値テキスト">
          <a:extLst>
            <a:ext uri="{FF2B5EF4-FFF2-40B4-BE49-F238E27FC236}">
              <a16:creationId xmlns:a16="http://schemas.microsoft.com/office/drawing/2014/main" id="{00000000-0008-0000-0F00-000094000000}"/>
            </a:ext>
          </a:extLst>
        </xdr:cNvPr>
        <xdr:cNvSpPr txBox="1"/>
      </xdr:nvSpPr>
      <xdr:spPr>
        <a:xfrm>
          <a:off x="9467850" y="1289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9359900" y="13117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150" name="【福祉施設】&#10;一人当たり面積平均値テキスト">
          <a:extLst>
            <a:ext uri="{FF2B5EF4-FFF2-40B4-BE49-F238E27FC236}">
              <a16:creationId xmlns:a16="http://schemas.microsoft.com/office/drawing/2014/main" id="{00000000-0008-0000-0F00-000096000000}"/>
            </a:ext>
          </a:extLst>
        </xdr:cNvPr>
        <xdr:cNvSpPr txBox="1"/>
      </xdr:nvSpPr>
      <xdr:spPr>
        <a:xfrm>
          <a:off x="9467850" y="13865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9398000" y="140078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152" name="フローチャート: 判断 151">
          <a:extLst>
            <a:ext uri="{FF2B5EF4-FFF2-40B4-BE49-F238E27FC236}">
              <a16:creationId xmlns:a16="http://schemas.microsoft.com/office/drawing/2014/main" id="{00000000-0008-0000-0F00-000098000000}"/>
            </a:ext>
          </a:extLst>
        </xdr:cNvPr>
        <xdr:cNvSpPr/>
      </xdr:nvSpPr>
      <xdr:spPr>
        <a:xfrm>
          <a:off x="8636000" y="140154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153" name="フローチャート: 判断 152">
          <a:extLst>
            <a:ext uri="{FF2B5EF4-FFF2-40B4-BE49-F238E27FC236}">
              <a16:creationId xmlns:a16="http://schemas.microsoft.com/office/drawing/2014/main" id="{00000000-0008-0000-0F00-000099000000}"/>
            </a:ext>
          </a:extLst>
        </xdr:cNvPr>
        <xdr:cNvSpPr/>
      </xdr:nvSpPr>
      <xdr:spPr>
        <a:xfrm>
          <a:off x="7842250" y="140067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154" name="フローチャート: 判断 153">
          <a:extLst>
            <a:ext uri="{FF2B5EF4-FFF2-40B4-BE49-F238E27FC236}">
              <a16:creationId xmlns:a16="http://schemas.microsoft.com/office/drawing/2014/main" id="{00000000-0008-0000-0F00-00009A000000}"/>
            </a:ext>
          </a:extLst>
        </xdr:cNvPr>
        <xdr:cNvSpPr/>
      </xdr:nvSpPr>
      <xdr:spPr>
        <a:xfrm>
          <a:off x="7029450" y="140058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155" name="フローチャート: 判断 154">
          <a:extLst>
            <a:ext uri="{FF2B5EF4-FFF2-40B4-BE49-F238E27FC236}">
              <a16:creationId xmlns:a16="http://schemas.microsoft.com/office/drawing/2014/main" id="{00000000-0008-0000-0F00-00009B000000}"/>
            </a:ext>
          </a:extLst>
        </xdr:cNvPr>
        <xdr:cNvSpPr/>
      </xdr:nvSpPr>
      <xdr:spPr>
        <a:xfrm>
          <a:off x="6235700" y="14042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xdr:rowOff>
    </xdr:from>
    <xdr:to>
      <xdr:col>55</xdr:col>
      <xdr:colOff>50800</xdr:colOff>
      <xdr:row>85</xdr:row>
      <xdr:rowOff>106045</xdr:rowOff>
    </xdr:to>
    <xdr:sp macro="" textlink="">
      <xdr:nvSpPr>
        <xdr:cNvPr id="161" name="楕円 160">
          <a:extLst>
            <a:ext uri="{FF2B5EF4-FFF2-40B4-BE49-F238E27FC236}">
              <a16:creationId xmlns:a16="http://schemas.microsoft.com/office/drawing/2014/main" id="{00000000-0008-0000-0F00-0000A1000000}"/>
            </a:ext>
          </a:extLst>
        </xdr:cNvPr>
        <xdr:cNvSpPr/>
      </xdr:nvSpPr>
      <xdr:spPr>
        <a:xfrm>
          <a:off x="9398000" y="14044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154322</xdr:rowOff>
    </xdr:from>
    <xdr:ext cx="469744" cy="259045"/>
    <xdr:sp macro="" textlink="">
      <xdr:nvSpPr>
        <xdr:cNvPr id="162" name="【福祉施設】&#10;一人当たり面積該当値テキスト">
          <a:extLst>
            <a:ext uri="{FF2B5EF4-FFF2-40B4-BE49-F238E27FC236}">
              <a16:creationId xmlns:a16="http://schemas.microsoft.com/office/drawing/2014/main" id="{00000000-0008-0000-0F00-0000A2000000}"/>
            </a:ext>
          </a:extLst>
        </xdr:cNvPr>
        <xdr:cNvSpPr txBox="1"/>
      </xdr:nvSpPr>
      <xdr:spPr>
        <a:xfrm>
          <a:off x="9467850" y="1402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123774</xdr:rowOff>
    </xdr:from>
    <xdr:to>
      <xdr:col>50</xdr:col>
      <xdr:colOff>165100</xdr:colOff>
      <xdr:row>85</xdr:row>
      <xdr:rowOff>53924</xdr:rowOff>
    </xdr:to>
    <xdr:sp macro="" textlink="">
      <xdr:nvSpPr>
        <xdr:cNvPr id="163" name="楕円 162">
          <a:extLst>
            <a:ext uri="{FF2B5EF4-FFF2-40B4-BE49-F238E27FC236}">
              <a16:creationId xmlns:a16="http://schemas.microsoft.com/office/drawing/2014/main" id="{00000000-0008-0000-0F00-0000A3000000}"/>
            </a:ext>
          </a:extLst>
        </xdr:cNvPr>
        <xdr:cNvSpPr/>
      </xdr:nvSpPr>
      <xdr:spPr>
        <a:xfrm>
          <a:off x="8636000" y="139985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xdr:rowOff>
    </xdr:from>
    <xdr:to>
      <xdr:col>55</xdr:col>
      <xdr:colOff>0</xdr:colOff>
      <xdr:row>85</xdr:row>
      <xdr:rowOff>55245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8686800" y="14042974"/>
          <a:ext cx="74295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136347</xdr:rowOff>
    </xdr:from>
    <xdr:to>
      <xdr:col>46</xdr:col>
      <xdr:colOff>38100</xdr:colOff>
      <xdr:row>85</xdr:row>
      <xdr:rowOff>66497</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7842250" y="140110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3124</xdr:rowOff>
    </xdr:from>
    <xdr:to>
      <xdr:col>50</xdr:col>
      <xdr:colOff>114300</xdr:colOff>
      <xdr:row>85</xdr:row>
      <xdr:rowOff>15697</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flipV="1">
          <a:off x="7886700" y="14042974"/>
          <a:ext cx="8001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142291</xdr:rowOff>
    </xdr:from>
    <xdr:to>
      <xdr:col>41</xdr:col>
      <xdr:colOff>101600</xdr:colOff>
      <xdr:row>85</xdr:row>
      <xdr:rowOff>72441</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7029450" y="140170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15697</xdr:rowOff>
    </xdr:from>
    <xdr:to>
      <xdr:col>45</xdr:col>
      <xdr:colOff>177800</xdr:colOff>
      <xdr:row>85</xdr:row>
      <xdr:rowOff>21641</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7080250" y="14055547"/>
          <a:ext cx="80645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149149</xdr:rowOff>
    </xdr:from>
    <xdr:to>
      <xdr:col>36</xdr:col>
      <xdr:colOff>165100</xdr:colOff>
      <xdr:row>85</xdr:row>
      <xdr:rowOff>79299</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6235700" y="140238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21641</xdr:rowOff>
    </xdr:from>
    <xdr:to>
      <xdr:col>41</xdr:col>
      <xdr:colOff>50800</xdr:colOff>
      <xdr:row>85</xdr:row>
      <xdr:rowOff>28499</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6286500" y="14061491"/>
          <a:ext cx="79375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171" name="n_1aveValue【福祉施設】&#10;一人当たり面積">
          <a:extLst>
            <a:ext uri="{FF2B5EF4-FFF2-40B4-BE49-F238E27FC236}">
              <a16:creationId xmlns:a16="http://schemas.microsoft.com/office/drawing/2014/main" id="{00000000-0008-0000-0F00-0000AB000000}"/>
            </a:ext>
          </a:extLst>
        </xdr:cNvPr>
        <xdr:cNvSpPr txBox="1"/>
      </xdr:nvSpPr>
      <xdr:spPr>
        <a:xfrm>
          <a:off x="8458277" y="141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172" name="n_2aveValue【福祉施設】&#10;一人当たり面積">
          <a:extLst>
            <a:ext uri="{FF2B5EF4-FFF2-40B4-BE49-F238E27FC236}">
              <a16:creationId xmlns:a16="http://schemas.microsoft.com/office/drawing/2014/main" id="{00000000-0008-0000-0F00-0000AC000000}"/>
            </a:ext>
          </a:extLst>
        </xdr:cNvPr>
        <xdr:cNvSpPr txBox="1"/>
      </xdr:nvSpPr>
      <xdr:spPr>
        <a:xfrm>
          <a:off x="7677227" y="1378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173" name="n_3aveValue【福祉施設】&#10;一人当たり面積">
          <a:extLst>
            <a:ext uri="{FF2B5EF4-FFF2-40B4-BE49-F238E27FC236}">
              <a16:creationId xmlns:a16="http://schemas.microsoft.com/office/drawing/2014/main" id="{00000000-0008-0000-0F00-0000AD000000}"/>
            </a:ext>
          </a:extLst>
        </xdr:cNvPr>
        <xdr:cNvSpPr txBox="1"/>
      </xdr:nvSpPr>
      <xdr:spPr>
        <a:xfrm>
          <a:off x="6864427" y="1378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88943</xdr:rowOff>
    </xdr:from>
    <xdr:ext cx="469744" cy="259045"/>
    <xdr:sp macro="" textlink="">
      <xdr:nvSpPr>
        <xdr:cNvPr id="174" name="n_4aveValue【福祉施設】&#10;一人当たり面積">
          <a:extLst>
            <a:ext uri="{FF2B5EF4-FFF2-40B4-BE49-F238E27FC236}">
              <a16:creationId xmlns:a16="http://schemas.microsoft.com/office/drawing/2014/main" id="{00000000-0008-0000-0F00-0000AE000000}"/>
            </a:ext>
          </a:extLst>
        </xdr:cNvPr>
        <xdr:cNvSpPr txBox="1"/>
      </xdr:nvSpPr>
      <xdr:spPr>
        <a:xfrm>
          <a:off x="6070677" y="1412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70451</xdr:rowOff>
    </xdr:from>
    <xdr:ext cx="469744" cy="259045"/>
    <xdr:sp macro="" textlink="">
      <xdr:nvSpPr>
        <xdr:cNvPr id="175" name="n_1mainValue【福祉施設】&#10;一人当たり面積">
          <a:extLst>
            <a:ext uri="{FF2B5EF4-FFF2-40B4-BE49-F238E27FC236}">
              <a16:creationId xmlns:a16="http://schemas.microsoft.com/office/drawing/2014/main" id="{00000000-0008-0000-0F00-0000AF000000}"/>
            </a:ext>
          </a:extLst>
        </xdr:cNvPr>
        <xdr:cNvSpPr txBox="1"/>
      </xdr:nvSpPr>
      <xdr:spPr>
        <a:xfrm>
          <a:off x="8458277" y="137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57624</xdr:rowOff>
    </xdr:from>
    <xdr:ext cx="469744" cy="259045"/>
    <xdr:sp macro="" textlink="">
      <xdr:nvSpPr>
        <xdr:cNvPr id="176" name="n_2mainValue【福祉施設】&#10;一人当たり面積">
          <a:extLst>
            <a:ext uri="{FF2B5EF4-FFF2-40B4-BE49-F238E27FC236}">
              <a16:creationId xmlns:a16="http://schemas.microsoft.com/office/drawing/2014/main" id="{00000000-0008-0000-0F00-0000B0000000}"/>
            </a:ext>
          </a:extLst>
        </xdr:cNvPr>
        <xdr:cNvSpPr txBox="1"/>
      </xdr:nvSpPr>
      <xdr:spPr>
        <a:xfrm>
          <a:off x="7677227" y="1409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63568</xdr:rowOff>
    </xdr:from>
    <xdr:ext cx="469744" cy="259045"/>
    <xdr:sp macro="" textlink="">
      <xdr:nvSpPr>
        <xdr:cNvPr id="177" name="n_3mainValue【福祉施設】&#10;一人当たり面積">
          <a:extLst>
            <a:ext uri="{FF2B5EF4-FFF2-40B4-BE49-F238E27FC236}">
              <a16:creationId xmlns:a16="http://schemas.microsoft.com/office/drawing/2014/main" id="{00000000-0008-0000-0F00-0000B1000000}"/>
            </a:ext>
          </a:extLst>
        </xdr:cNvPr>
        <xdr:cNvSpPr txBox="1"/>
      </xdr:nvSpPr>
      <xdr:spPr>
        <a:xfrm>
          <a:off x="6864427" y="1410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95826</xdr:rowOff>
    </xdr:from>
    <xdr:ext cx="469744" cy="259045"/>
    <xdr:sp macro="" textlink="">
      <xdr:nvSpPr>
        <xdr:cNvPr id="178" name="n_4mainValue【福祉施設】&#10;一人当たり面積">
          <a:extLst>
            <a:ext uri="{FF2B5EF4-FFF2-40B4-BE49-F238E27FC236}">
              <a16:creationId xmlns:a16="http://schemas.microsoft.com/office/drawing/2014/main" id="{00000000-0008-0000-0F00-0000B2000000}"/>
            </a:ext>
          </a:extLst>
        </xdr:cNvPr>
        <xdr:cNvSpPr txBox="1"/>
      </xdr:nvSpPr>
      <xdr:spPr>
        <a:xfrm>
          <a:off x="6070677" y="1380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2" name="【市民会館】&#10;有形固定資産減価償却率グラフ枠">
          <a:extLst>
            <a:ext uri="{FF2B5EF4-FFF2-40B4-BE49-F238E27FC236}">
              <a16:creationId xmlns:a16="http://schemas.microsoft.com/office/drawing/2014/main" id="{00000000-0008-0000-0F00-0000CA00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53339</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4177665" y="165354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204" name="【市民会館】&#10;有形固定資産減価償却率最小値テキスト">
          <a:extLst>
            <a:ext uri="{FF2B5EF4-FFF2-40B4-BE49-F238E27FC236}">
              <a16:creationId xmlns:a16="http://schemas.microsoft.com/office/drawing/2014/main" id="{00000000-0008-0000-0F00-0000CC000000}"/>
            </a:ext>
          </a:extLst>
        </xdr:cNvPr>
        <xdr:cNvSpPr txBox="1"/>
      </xdr:nvSpPr>
      <xdr:spPr>
        <a:xfrm>
          <a:off x="4216400" y="1800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4108450" y="17998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06" name="【市民会館】&#10;有形固定資産減価償却率最大値テキスト">
          <a:extLst>
            <a:ext uri="{FF2B5EF4-FFF2-40B4-BE49-F238E27FC236}">
              <a16:creationId xmlns:a16="http://schemas.microsoft.com/office/drawing/2014/main" id="{00000000-0008-0000-0F00-0000CE000000}"/>
            </a:ext>
          </a:extLst>
        </xdr:cNvPr>
        <xdr:cNvSpPr txBox="1"/>
      </xdr:nvSpPr>
      <xdr:spPr>
        <a:xfrm>
          <a:off x="4216400" y="1631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4108450" y="16535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118127</xdr:rowOff>
    </xdr:from>
    <xdr:ext cx="405111" cy="259045"/>
    <xdr:sp macro="" textlink="">
      <xdr:nvSpPr>
        <xdr:cNvPr id="208" name="【市民会館】&#10;有形固定資産減価償却率平均値テキスト">
          <a:extLst>
            <a:ext uri="{FF2B5EF4-FFF2-40B4-BE49-F238E27FC236}">
              <a16:creationId xmlns:a16="http://schemas.microsoft.com/office/drawing/2014/main" id="{00000000-0008-0000-0F00-0000D0000000}"/>
            </a:ext>
          </a:extLst>
        </xdr:cNvPr>
        <xdr:cNvSpPr txBox="1"/>
      </xdr:nvSpPr>
      <xdr:spPr>
        <a:xfrm>
          <a:off x="4216400" y="17377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139700</xdr:rowOff>
    </xdr:from>
    <xdr:to>
      <xdr:col>24</xdr:col>
      <xdr:colOff>114300</xdr:colOff>
      <xdr:row>105</xdr:row>
      <xdr:rowOff>69850</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412750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3384550" y="172142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50164</xdr:rowOff>
    </xdr:from>
    <xdr:to>
      <xdr:col>15</xdr:col>
      <xdr:colOff>101600</xdr:colOff>
      <xdr:row>105</xdr:row>
      <xdr:rowOff>151764</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2571750" y="174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31114</xdr:rowOff>
    </xdr:from>
    <xdr:to>
      <xdr:col>10</xdr:col>
      <xdr:colOff>165100</xdr:colOff>
      <xdr:row>105</xdr:row>
      <xdr:rowOff>132714</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778000" y="174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160655</xdr:rowOff>
    </xdr:from>
    <xdr:to>
      <xdr:col>6</xdr:col>
      <xdr:colOff>38100</xdr:colOff>
      <xdr:row>103</xdr:row>
      <xdr:rowOff>90805</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984250" y="17077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135889</xdr:rowOff>
    </xdr:from>
    <xdr:to>
      <xdr:col>10</xdr:col>
      <xdr:colOff>165100</xdr:colOff>
      <xdr:row>106</xdr:row>
      <xdr:rowOff>66039</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17780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73041</xdr:rowOff>
    </xdr:from>
    <xdr:ext cx="405111" cy="259045"/>
    <xdr:sp macro="" textlink="">
      <xdr:nvSpPr>
        <xdr:cNvPr id="220" name="n_1aveValue【市民会館】&#10;有形固定資産減価償却率">
          <a:extLst>
            <a:ext uri="{FF2B5EF4-FFF2-40B4-BE49-F238E27FC236}">
              <a16:creationId xmlns:a16="http://schemas.microsoft.com/office/drawing/2014/main" id="{00000000-0008-0000-0F00-0000DC000000}"/>
            </a:ext>
          </a:extLst>
        </xdr:cNvPr>
        <xdr:cNvSpPr txBox="1"/>
      </xdr:nvSpPr>
      <xdr:spPr>
        <a:xfrm>
          <a:off x="32391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168291</xdr:rowOff>
    </xdr:from>
    <xdr:ext cx="405111" cy="259045"/>
    <xdr:sp macro="" textlink="">
      <xdr:nvSpPr>
        <xdr:cNvPr id="221" name="n_2aveValue【市民会館】&#10;有形固定資産減価償却率">
          <a:extLst>
            <a:ext uri="{FF2B5EF4-FFF2-40B4-BE49-F238E27FC236}">
              <a16:creationId xmlns:a16="http://schemas.microsoft.com/office/drawing/2014/main" id="{00000000-0008-0000-0F00-0000DD000000}"/>
            </a:ext>
          </a:extLst>
        </xdr:cNvPr>
        <xdr:cNvSpPr txBox="1"/>
      </xdr:nvSpPr>
      <xdr:spPr>
        <a:xfrm>
          <a:off x="2439044" y="1725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149241</xdr:rowOff>
    </xdr:from>
    <xdr:ext cx="405111" cy="259045"/>
    <xdr:sp macro="" textlink="">
      <xdr:nvSpPr>
        <xdr:cNvPr id="222" name="n_3aveValue【市民会館】&#10;有形固定資産減価償却率">
          <a:extLst>
            <a:ext uri="{FF2B5EF4-FFF2-40B4-BE49-F238E27FC236}">
              <a16:creationId xmlns:a16="http://schemas.microsoft.com/office/drawing/2014/main" id="{00000000-0008-0000-0F00-0000DE000000}"/>
            </a:ext>
          </a:extLst>
        </xdr:cNvPr>
        <xdr:cNvSpPr txBox="1"/>
      </xdr:nvSpPr>
      <xdr:spPr>
        <a:xfrm>
          <a:off x="1645294" y="1723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107332</xdr:rowOff>
    </xdr:from>
    <xdr:ext cx="405111" cy="259045"/>
    <xdr:sp macro="" textlink="">
      <xdr:nvSpPr>
        <xdr:cNvPr id="223" name="n_4aveValue【市民会館】&#10;有形固定資産減価償却率">
          <a:extLst>
            <a:ext uri="{FF2B5EF4-FFF2-40B4-BE49-F238E27FC236}">
              <a16:creationId xmlns:a16="http://schemas.microsoft.com/office/drawing/2014/main" id="{00000000-0008-0000-0F00-0000DF000000}"/>
            </a:ext>
          </a:extLst>
        </xdr:cNvPr>
        <xdr:cNvSpPr txBox="1"/>
      </xdr:nvSpPr>
      <xdr:spPr>
        <a:xfrm>
          <a:off x="851544" y="1685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57166</xdr:rowOff>
    </xdr:from>
    <xdr:ext cx="405111" cy="259045"/>
    <xdr:sp macro="" textlink="">
      <xdr:nvSpPr>
        <xdr:cNvPr id="224" name="n_3mainValue【市民会館】&#10;有形固定資産減価償却率">
          <a:extLst>
            <a:ext uri="{FF2B5EF4-FFF2-40B4-BE49-F238E27FC236}">
              <a16:creationId xmlns:a16="http://schemas.microsoft.com/office/drawing/2014/main" id="{00000000-0008-0000-0F00-0000E0000000}"/>
            </a:ext>
          </a:extLst>
        </xdr:cNvPr>
        <xdr:cNvSpPr txBox="1"/>
      </xdr:nvSpPr>
      <xdr:spPr>
        <a:xfrm>
          <a:off x="164529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47" name="【市民会館】&#10;一人当たり面積グラフ枠">
          <a:extLst>
            <a:ext uri="{FF2B5EF4-FFF2-40B4-BE49-F238E27FC236}">
              <a16:creationId xmlns:a16="http://schemas.microsoft.com/office/drawing/2014/main" id="{00000000-0008-0000-0F00-0000F700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97917</xdr:rowOff>
    </xdr:from>
    <xdr:to>
      <xdr:col>54</xdr:col>
      <xdr:colOff>189865</xdr:colOff>
      <xdr:row>108</xdr:row>
      <xdr:rowOff>91821</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9429115" y="16671417"/>
          <a:ext cx="0" cy="1365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95648</xdr:rowOff>
    </xdr:from>
    <xdr:ext cx="469744" cy="259045"/>
    <xdr:sp macro="" textlink="">
      <xdr:nvSpPr>
        <xdr:cNvPr id="249" name="【市民会館】&#10;一人当たり面積最小値テキスト">
          <a:extLst>
            <a:ext uri="{FF2B5EF4-FFF2-40B4-BE49-F238E27FC236}">
              <a16:creationId xmlns:a16="http://schemas.microsoft.com/office/drawing/2014/main" id="{00000000-0008-0000-0F00-0000F9000000}"/>
            </a:ext>
          </a:extLst>
        </xdr:cNvPr>
        <xdr:cNvSpPr txBox="1"/>
      </xdr:nvSpPr>
      <xdr:spPr>
        <a:xfrm>
          <a:off x="9467850" y="1804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91821</xdr:rowOff>
    </xdr:from>
    <xdr:to>
      <xdr:col>55</xdr:col>
      <xdr:colOff>88900</xdr:colOff>
      <xdr:row>108</xdr:row>
      <xdr:rowOff>91821</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359900" y="18036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44594</xdr:rowOff>
    </xdr:from>
    <xdr:ext cx="469744" cy="259045"/>
    <xdr:sp macro="" textlink="">
      <xdr:nvSpPr>
        <xdr:cNvPr id="251" name="【市民会館】&#10;一人当たり面積最大値テキスト">
          <a:extLst>
            <a:ext uri="{FF2B5EF4-FFF2-40B4-BE49-F238E27FC236}">
              <a16:creationId xmlns:a16="http://schemas.microsoft.com/office/drawing/2014/main" id="{00000000-0008-0000-0F00-0000FB000000}"/>
            </a:ext>
          </a:extLst>
        </xdr:cNvPr>
        <xdr:cNvSpPr txBox="1"/>
      </xdr:nvSpPr>
      <xdr:spPr>
        <a:xfrm>
          <a:off x="9467850" y="1644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97917</xdr:rowOff>
    </xdr:from>
    <xdr:to>
      <xdr:col>55</xdr:col>
      <xdr:colOff>88900</xdr:colOff>
      <xdr:row>100</xdr:row>
      <xdr:rowOff>97917</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9359900" y="166714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8017</xdr:rowOff>
    </xdr:from>
    <xdr:ext cx="469744" cy="259045"/>
    <xdr:sp macro="" textlink="">
      <xdr:nvSpPr>
        <xdr:cNvPr id="253" name="【市民会館】&#10;一人当たり面積平均値テキスト">
          <a:extLst>
            <a:ext uri="{FF2B5EF4-FFF2-40B4-BE49-F238E27FC236}">
              <a16:creationId xmlns:a16="http://schemas.microsoft.com/office/drawing/2014/main" id="{00000000-0008-0000-0F00-0000FD000000}"/>
            </a:ext>
          </a:extLst>
        </xdr:cNvPr>
        <xdr:cNvSpPr txBox="1"/>
      </xdr:nvSpPr>
      <xdr:spPr>
        <a:xfrm>
          <a:off x="9467850" y="1778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29590</xdr:rowOff>
    </xdr:from>
    <xdr:to>
      <xdr:col>55</xdr:col>
      <xdr:colOff>50800</xdr:colOff>
      <xdr:row>107</xdr:row>
      <xdr:rowOff>131190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9398000" y="17803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xdr:rowOff>
    </xdr:from>
    <xdr:to>
      <xdr:col>50</xdr:col>
      <xdr:colOff>165100</xdr:colOff>
      <xdr:row>107</xdr:row>
      <xdr:rowOff>106426</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8636000" y="1777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68835</xdr:rowOff>
    </xdr:from>
    <xdr:to>
      <xdr:col>46</xdr:col>
      <xdr:colOff>38100</xdr:colOff>
      <xdr:row>107</xdr:row>
      <xdr:rowOff>170435</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7842250" y="17842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30353</xdr:rowOff>
    </xdr:from>
    <xdr:to>
      <xdr:col>41</xdr:col>
      <xdr:colOff>101600</xdr:colOff>
      <xdr:row>107</xdr:row>
      <xdr:rowOff>131953</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7029450" y="1780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14732</xdr:rowOff>
    </xdr:from>
    <xdr:to>
      <xdr:col>36</xdr:col>
      <xdr:colOff>165100</xdr:colOff>
      <xdr:row>107</xdr:row>
      <xdr:rowOff>116332</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6235700" y="17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80645</xdr:rowOff>
    </xdr:from>
    <xdr:to>
      <xdr:col>41</xdr:col>
      <xdr:colOff>101600</xdr:colOff>
      <xdr:row>107</xdr:row>
      <xdr:rowOff>10795</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7029450" y="1768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122953</xdr:rowOff>
    </xdr:from>
    <xdr:ext cx="469744" cy="259045"/>
    <xdr:sp macro="" textlink="">
      <xdr:nvSpPr>
        <xdr:cNvPr id="265" name="n_1aveValue【市民会館】&#10;一人当たり面積">
          <a:extLst>
            <a:ext uri="{FF2B5EF4-FFF2-40B4-BE49-F238E27FC236}">
              <a16:creationId xmlns:a16="http://schemas.microsoft.com/office/drawing/2014/main" id="{00000000-0008-0000-0F00-000009010000}"/>
            </a:ext>
          </a:extLst>
        </xdr:cNvPr>
        <xdr:cNvSpPr txBox="1"/>
      </xdr:nvSpPr>
      <xdr:spPr>
        <a:xfrm>
          <a:off x="8458277"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15512</xdr:rowOff>
    </xdr:from>
    <xdr:ext cx="469744" cy="259045"/>
    <xdr:sp macro="" textlink="">
      <xdr:nvSpPr>
        <xdr:cNvPr id="266" name="n_2aveValue【市民会館】&#10;一人当たり面積">
          <a:extLst>
            <a:ext uri="{FF2B5EF4-FFF2-40B4-BE49-F238E27FC236}">
              <a16:creationId xmlns:a16="http://schemas.microsoft.com/office/drawing/2014/main" id="{00000000-0008-0000-0F00-00000A010000}"/>
            </a:ext>
          </a:extLst>
        </xdr:cNvPr>
        <xdr:cNvSpPr txBox="1"/>
      </xdr:nvSpPr>
      <xdr:spPr>
        <a:xfrm>
          <a:off x="7677227" y="1761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123080</xdr:rowOff>
    </xdr:from>
    <xdr:ext cx="469744" cy="259045"/>
    <xdr:sp macro="" textlink="">
      <xdr:nvSpPr>
        <xdr:cNvPr id="267" name="n_3aveValue【市民会館】&#10;一人当たり面積">
          <a:extLst>
            <a:ext uri="{FF2B5EF4-FFF2-40B4-BE49-F238E27FC236}">
              <a16:creationId xmlns:a16="http://schemas.microsoft.com/office/drawing/2014/main" id="{00000000-0008-0000-0F00-00000B010000}"/>
            </a:ext>
          </a:extLst>
        </xdr:cNvPr>
        <xdr:cNvSpPr txBox="1"/>
      </xdr:nvSpPr>
      <xdr:spPr>
        <a:xfrm>
          <a:off x="6864427" y="1789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132859</xdr:rowOff>
    </xdr:from>
    <xdr:ext cx="469744" cy="259045"/>
    <xdr:sp macro="" textlink="">
      <xdr:nvSpPr>
        <xdr:cNvPr id="268" name="n_4aveValue【市民会館】&#10;一人当たり面積">
          <a:extLst>
            <a:ext uri="{FF2B5EF4-FFF2-40B4-BE49-F238E27FC236}">
              <a16:creationId xmlns:a16="http://schemas.microsoft.com/office/drawing/2014/main" id="{00000000-0008-0000-0F00-00000C010000}"/>
            </a:ext>
          </a:extLst>
        </xdr:cNvPr>
        <xdr:cNvSpPr txBox="1"/>
      </xdr:nvSpPr>
      <xdr:spPr>
        <a:xfrm>
          <a:off x="6070677" y="1756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27322</xdr:rowOff>
    </xdr:from>
    <xdr:ext cx="469744" cy="259045"/>
    <xdr:sp macro="" textlink="">
      <xdr:nvSpPr>
        <xdr:cNvPr id="269" name="n_3mainValue【市民会館】&#10;一人当たり面積">
          <a:extLst>
            <a:ext uri="{FF2B5EF4-FFF2-40B4-BE49-F238E27FC236}">
              <a16:creationId xmlns:a16="http://schemas.microsoft.com/office/drawing/2014/main" id="{00000000-0008-0000-0F00-00000D010000}"/>
            </a:ext>
          </a:extLst>
        </xdr:cNvPr>
        <xdr:cNvSpPr txBox="1"/>
      </xdr:nvSpPr>
      <xdr:spPr>
        <a:xfrm>
          <a:off x="6864427" y="174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1" name="【一般廃棄物処理施設】&#10;有形固定資産減価償却率グラフ枠">
          <a:extLst>
            <a:ext uri="{FF2B5EF4-FFF2-40B4-BE49-F238E27FC236}">
              <a16:creationId xmlns:a16="http://schemas.microsoft.com/office/drawing/2014/main" id="{00000000-0008-0000-0F00-000023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14699614" y="5491988"/>
          <a:ext cx="0" cy="151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293" name="【一般廃棄物処理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14738350" y="7006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4611350" y="70030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295" name="【一般廃棄物処理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14738350" y="5279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4611350" y="54919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91711</xdr:rowOff>
    </xdr:from>
    <xdr:ext cx="405111" cy="259045"/>
    <xdr:sp macro="" textlink="">
      <xdr:nvSpPr>
        <xdr:cNvPr id="297" name="【一般廃棄物処理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14738350" y="6041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4649450" y="6183884"/>
          <a:ext cx="9525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3887450" y="60370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148844</xdr:rowOff>
    </xdr:from>
    <xdr:to>
      <xdr:col>76</xdr:col>
      <xdr:colOff>165100</xdr:colOff>
      <xdr:row>37</xdr:row>
      <xdr:rowOff>78994</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3093700" y="60987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68834</xdr:rowOff>
    </xdr:from>
    <xdr:to>
      <xdr:col>72</xdr:col>
      <xdr:colOff>38100</xdr:colOff>
      <xdr:row>36</xdr:row>
      <xdr:rowOff>170434</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2299950" y="60187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89408</xdr:rowOff>
    </xdr:from>
    <xdr:to>
      <xdr:col>67</xdr:col>
      <xdr:colOff>101600</xdr:colOff>
      <xdr:row>38</xdr:row>
      <xdr:rowOff>19558</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1487150" y="62044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91694</xdr:rowOff>
    </xdr:from>
    <xdr:to>
      <xdr:col>85</xdr:col>
      <xdr:colOff>177800</xdr:colOff>
      <xdr:row>38</xdr:row>
      <xdr:rowOff>21844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4649450" y="62067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70121</xdr:rowOff>
    </xdr:from>
    <xdr:ext cx="405111" cy="259045"/>
    <xdr:sp macro="" textlink="">
      <xdr:nvSpPr>
        <xdr:cNvPr id="309" name="【一般廃棄物処理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14738350" y="618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29972</xdr:rowOff>
    </xdr:from>
    <xdr:to>
      <xdr:col>81</xdr:col>
      <xdr:colOff>101600</xdr:colOff>
      <xdr:row>37</xdr:row>
      <xdr:rowOff>131572</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388745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80772</xdr:rowOff>
    </xdr:from>
    <xdr:to>
      <xdr:col>85</xdr:col>
      <xdr:colOff>127000</xdr:colOff>
      <xdr:row>37</xdr:row>
      <xdr:rowOff>142494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3938250" y="6195822"/>
          <a:ext cx="762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141986</xdr:rowOff>
    </xdr:from>
    <xdr:to>
      <xdr:col>76</xdr:col>
      <xdr:colOff>165100</xdr:colOff>
      <xdr:row>37</xdr:row>
      <xdr:rowOff>72136</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3093700" y="60919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21336</xdr:rowOff>
    </xdr:from>
    <xdr:to>
      <xdr:col>81</xdr:col>
      <xdr:colOff>50800</xdr:colOff>
      <xdr:row>37</xdr:row>
      <xdr:rowOff>80772</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3144500" y="6136386"/>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80264</xdr:rowOff>
    </xdr:from>
    <xdr:to>
      <xdr:col>72</xdr:col>
      <xdr:colOff>38100</xdr:colOff>
      <xdr:row>37</xdr:row>
      <xdr:rowOff>10414</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2299950" y="60302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131064</xdr:rowOff>
    </xdr:from>
    <xdr:to>
      <xdr:col>76</xdr:col>
      <xdr:colOff>114300</xdr:colOff>
      <xdr:row>37</xdr:row>
      <xdr:rowOff>21336</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344400" y="6081014"/>
          <a:ext cx="8001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18542</xdr:rowOff>
    </xdr:from>
    <xdr:to>
      <xdr:col>67</xdr:col>
      <xdr:colOff>101600</xdr:colOff>
      <xdr:row>36</xdr:row>
      <xdr:rowOff>120142</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148715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69342</xdr:rowOff>
    </xdr:from>
    <xdr:to>
      <xdr:col>71</xdr:col>
      <xdr:colOff>177800</xdr:colOff>
      <xdr:row>36</xdr:row>
      <xdr:rowOff>131064</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537950" y="6019292"/>
          <a:ext cx="80645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33799</xdr:rowOff>
    </xdr:from>
    <xdr:ext cx="405111" cy="259045"/>
    <xdr:sp macro="" textlink="">
      <xdr:nvSpPr>
        <xdr:cNvPr id="318" name="n_1aveValue【一般廃棄物処理施設】&#10;有形固定資産減価償却率">
          <a:extLst>
            <a:ext uri="{FF2B5EF4-FFF2-40B4-BE49-F238E27FC236}">
              <a16:creationId xmlns:a16="http://schemas.microsoft.com/office/drawing/2014/main" id="{00000000-0008-0000-0F00-00003E010000}"/>
            </a:ext>
          </a:extLst>
        </xdr:cNvPr>
        <xdr:cNvSpPr txBox="1"/>
      </xdr:nvSpPr>
      <xdr:spPr>
        <a:xfrm>
          <a:off x="13742044" y="5818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70121</xdr:rowOff>
    </xdr:from>
    <xdr:ext cx="405111" cy="259045"/>
    <xdr:sp macro="" textlink="">
      <xdr:nvSpPr>
        <xdr:cNvPr id="319" name="n_2aveValue【一般廃棄物処理施設】&#10;有形固定資産減価償却率">
          <a:extLst>
            <a:ext uri="{FF2B5EF4-FFF2-40B4-BE49-F238E27FC236}">
              <a16:creationId xmlns:a16="http://schemas.microsoft.com/office/drawing/2014/main" id="{00000000-0008-0000-0F00-00003F010000}"/>
            </a:ext>
          </a:extLst>
        </xdr:cNvPr>
        <xdr:cNvSpPr txBox="1"/>
      </xdr:nvSpPr>
      <xdr:spPr>
        <a:xfrm>
          <a:off x="12960994" y="618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15511</xdr:rowOff>
    </xdr:from>
    <xdr:ext cx="405111" cy="259045"/>
    <xdr:sp macro="" textlink="">
      <xdr:nvSpPr>
        <xdr:cNvPr id="320" name="n_3aveValue【一般廃棄物処理施設】&#10;有形固定資産減価償却率">
          <a:extLst>
            <a:ext uri="{FF2B5EF4-FFF2-40B4-BE49-F238E27FC236}">
              <a16:creationId xmlns:a16="http://schemas.microsoft.com/office/drawing/2014/main" id="{00000000-0008-0000-0F00-000040010000}"/>
            </a:ext>
          </a:extLst>
        </xdr:cNvPr>
        <xdr:cNvSpPr txBox="1"/>
      </xdr:nvSpPr>
      <xdr:spPr>
        <a:xfrm>
          <a:off x="12167244" y="5800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10685</xdr:rowOff>
    </xdr:from>
    <xdr:ext cx="405111" cy="259045"/>
    <xdr:sp macro="" textlink="">
      <xdr:nvSpPr>
        <xdr:cNvPr id="321" name="n_4aveValue【一般廃棄物処理施設】&#10;有形固定資産減価償却率">
          <a:extLst>
            <a:ext uri="{FF2B5EF4-FFF2-40B4-BE49-F238E27FC236}">
              <a16:creationId xmlns:a16="http://schemas.microsoft.com/office/drawing/2014/main" id="{00000000-0008-0000-0F00-000041010000}"/>
            </a:ext>
          </a:extLst>
        </xdr:cNvPr>
        <xdr:cNvSpPr txBox="1"/>
      </xdr:nvSpPr>
      <xdr:spPr>
        <a:xfrm>
          <a:off x="11354444" y="629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122699</xdr:rowOff>
    </xdr:from>
    <xdr:ext cx="405111" cy="259045"/>
    <xdr:sp macro="" textlink="">
      <xdr:nvSpPr>
        <xdr:cNvPr id="322" name="n_1mainValue【一般廃棄物処理施設】&#10;有形固定資産減価償却率">
          <a:extLst>
            <a:ext uri="{FF2B5EF4-FFF2-40B4-BE49-F238E27FC236}">
              <a16:creationId xmlns:a16="http://schemas.microsoft.com/office/drawing/2014/main" id="{00000000-0008-0000-0F00-000042010000}"/>
            </a:ext>
          </a:extLst>
        </xdr:cNvPr>
        <xdr:cNvSpPr txBox="1"/>
      </xdr:nvSpPr>
      <xdr:spPr>
        <a:xfrm>
          <a:off x="13742044" y="623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88663</xdr:rowOff>
    </xdr:from>
    <xdr:ext cx="405111" cy="259045"/>
    <xdr:sp macro="" textlink="">
      <xdr:nvSpPr>
        <xdr:cNvPr id="323" name="n_2mainValue【一般廃棄物処理施設】&#10;有形固定資産減価償却率">
          <a:extLst>
            <a:ext uri="{FF2B5EF4-FFF2-40B4-BE49-F238E27FC236}">
              <a16:creationId xmlns:a16="http://schemas.microsoft.com/office/drawing/2014/main" id="{00000000-0008-0000-0F00-000043010000}"/>
            </a:ext>
          </a:extLst>
        </xdr:cNvPr>
        <xdr:cNvSpPr txBox="1"/>
      </xdr:nvSpPr>
      <xdr:spPr>
        <a:xfrm>
          <a:off x="12960994" y="587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1541</xdr:rowOff>
    </xdr:from>
    <xdr:ext cx="405111" cy="259045"/>
    <xdr:sp macro="" textlink="">
      <xdr:nvSpPr>
        <xdr:cNvPr id="324" name="n_3mainValue【一般廃棄物処理施設】&#10;有形固定資産減価償却率">
          <a:extLst>
            <a:ext uri="{FF2B5EF4-FFF2-40B4-BE49-F238E27FC236}">
              <a16:creationId xmlns:a16="http://schemas.microsoft.com/office/drawing/2014/main" id="{00000000-0008-0000-0F00-000044010000}"/>
            </a:ext>
          </a:extLst>
        </xdr:cNvPr>
        <xdr:cNvSpPr txBox="1"/>
      </xdr:nvSpPr>
      <xdr:spPr>
        <a:xfrm>
          <a:off x="12167244" y="61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136669</xdr:rowOff>
    </xdr:from>
    <xdr:ext cx="405111" cy="259045"/>
    <xdr:sp macro="" textlink="">
      <xdr:nvSpPr>
        <xdr:cNvPr id="325" name="n_4mainValue【一般廃棄物処理施設】&#10;有形固定資産減価償却率">
          <a:extLst>
            <a:ext uri="{FF2B5EF4-FFF2-40B4-BE49-F238E27FC236}">
              <a16:creationId xmlns:a16="http://schemas.microsoft.com/office/drawing/2014/main" id="{00000000-0008-0000-0F00-000045010000}"/>
            </a:ext>
          </a:extLst>
        </xdr:cNvPr>
        <xdr:cNvSpPr txBox="1"/>
      </xdr:nvSpPr>
      <xdr:spPr>
        <a:xfrm>
          <a:off x="11354444" y="575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5849828" y="6328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5849828" y="589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5849828" y="54521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id="{00000000-0008-0000-0F00-00005A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19951064" y="5751189"/>
          <a:ext cx="0" cy="1157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48" name="【一般廃棄物処理施設】&#10;一人当たり有形固定資産（償却資産）額最小値テキスト">
          <a:extLst>
            <a:ext uri="{FF2B5EF4-FFF2-40B4-BE49-F238E27FC236}">
              <a16:creationId xmlns:a16="http://schemas.microsoft.com/office/drawing/2014/main" id="{00000000-0008-0000-0F00-00005C010000}"/>
            </a:ext>
          </a:extLst>
        </xdr:cNvPr>
        <xdr:cNvSpPr txBox="1"/>
      </xdr:nvSpPr>
      <xdr:spPr>
        <a:xfrm>
          <a:off x="19989800" y="6912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9881850" y="6908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50" name="【一般廃棄物処理施設】&#10;一人当たり有形固定資産（償却資産）額最大値テキスト">
          <a:extLst>
            <a:ext uri="{FF2B5EF4-FFF2-40B4-BE49-F238E27FC236}">
              <a16:creationId xmlns:a16="http://schemas.microsoft.com/office/drawing/2014/main" id="{00000000-0008-0000-0F00-00005E010000}"/>
            </a:ext>
          </a:extLst>
        </xdr:cNvPr>
        <xdr:cNvSpPr txBox="1"/>
      </xdr:nvSpPr>
      <xdr:spPr>
        <a:xfrm>
          <a:off x="19989800" y="55327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9881850" y="57511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139209</xdr:rowOff>
    </xdr:from>
    <xdr:ext cx="599010" cy="259045"/>
    <xdr:sp macro="" textlink="">
      <xdr:nvSpPr>
        <xdr:cNvPr id="352" name="【一般廃棄物処理施設】&#10;一人当たり有形固定資産（償却資産）額平均値テキスト">
          <a:extLst>
            <a:ext uri="{FF2B5EF4-FFF2-40B4-BE49-F238E27FC236}">
              <a16:creationId xmlns:a16="http://schemas.microsoft.com/office/drawing/2014/main" id="{00000000-0008-0000-0F00-000060010000}"/>
            </a:ext>
          </a:extLst>
        </xdr:cNvPr>
        <xdr:cNvSpPr txBox="1"/>
      </xdr:nvSpPr>
      <xdr:spPr>
        <a:xfrm>
          <a:off x="19989800" y="6749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19900900" y="67711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9157950" y="67713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8345150" y="6777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17551400" y="677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6757650" y="6802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159272</xdr:rowOff>
    </xdr:from>
    <xdr:to>
      <xdr:col>116</xdr:col>
      <xdr:colOff>114300</xdr:colOff>
      <xdr:row>41</xdr:row>
      <xdr:rowOff>89422</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19900900" y="67696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118649</xdr:rowOff>
    </xdr:from>
    <xdr:ext cx="599010" cy="259045"/>
    <xdr:sp macro="" textlink="">
      <xdr:nvSpPr>
        <xdr:cNvPr id="364" name="【一般廃棄物処理施設】&#10;一人当たり有形固定資産（償却資産）額該当値テキスト">
          <a:extLst>
            <a:ext uri="{FF2B5EF4-FFF2-40B4-BE49-F238E27FC236}">
              <a16:creationId xmlns:a16="http://schemas.microsoft.com/office/drawing/2014/main" id="{00000000-0008-0000-0F00-00006C010000}"/>
            </a:ext>
          </a:extLst>
        </xdr:cNvPr>
        <xdr:cNvSpPr txBox="1"/>
      </xdr:nvSpPr>
      <xdr:spPr>
        <a:xfrm>
          <a:off x="19989800" y="656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158362</xdr:rowOff>
    </xdr:from>
    <xdr:to>
      <xdr:col>112</xdr:col>
      <xdr:colOff>38100</xdr:colOff>
      <xdr:row>41</xdr:row>
      <xdr:rowOff>88512</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9157950" y="676871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37712</xdr:rowOff>
    </xdr:from>
    <xdr:to>
      <xdr:col>116</xdr:col>
      <xdr:colOff>63500</xdr:colOff>
      <xdr:row>41</xdr:row>
      <xdr:rowOff>38622</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9202400" y="6813162"/>
          <a:ext cx="749300" cy="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168399</xdr:rowOff>
    </xdr:from>
    <xdr:to>
      <xdr:col>107</xdr:col>
      <xdr:colOff>101600</xdr:colOff>
      <xdr:row>41</xdr:row>
      <xdr:rowOff>98549</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8345150" y="67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37712</xdr:rowOff>
    </xdr:from>
    <xdr:to>
      <xdr:col>111</xdr:col>
      <xdr:colOff>177800</xdr:colOff>
      <xdr:row>41</xdr:row>
      <xdr:rowOff>47749</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18395950" y="6813162"/>
          <a:ext cx="806450" cy="1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343</xdr:rowOff>
    </xdr:from>
    <xdr:to>
      <xdr:col>102</xdr:col>
      <xdr:colOff>165100</xdr:colOff>
      <xdr:row>41</xdr:row>
      <xdr:rowOff>101943</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17551400" y="67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47749</xdr:rowOff>
    </xdr:from>
    <xdr:to>
      <xdr:col>107</xdr:col>
      <xdr:colOff>50800</xdr:colOff>
      <xdr:row>41</xdr:row>
      <xdr:rowOff>51143</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17602200" y="6823199"/>
          <a:ext cx="793750" cy="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13646</xdr:rowOff>
    </xdr:from>
    <xdr:to>
      <xdr:col>98</xdr:col>
      <xdr:colOff>38100</xdr:colOff>
      <xdr:row>41</xdr:row>
      <xdr:rowOff>115246</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6757650" y="67890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51143</xdr:rowOff>
    </xdr:from>
    <xdr:to>
      <xdr:col>102</xdr:col>
      <xdr:colOff>114300</xdr:colOff>
      <xdr:row>41</xdr:row>
      <xdr:rowOff>64446</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16802100" y="6826593"/>
          <a:ext cx="8001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82245</xdr:rowOff>
    </xdr:from>
    <xdr:ext cx="599010" cy="259045"/>
    <xdr:sp macro="" textlink="">
      <xdr:nvSpPr>
        <xdr:cNvPr id="373" name="n_1aveValue【一般廃棄物処理施設】&#10;一人当たり有形固定資産（償却資産）額">
          <a:extLst>
            <a:ext uri="{FF2B5EF4-FFF2-40B4-BE49-F238E27FC236}">
              <a16:creationId xmlns:a16="http://schemas.microsoft.com/office/drawing/2014/main" id="{00000000-0008-0000-0F00-000075010000}"/>
            </a:ext>
          </a:extLst>
        </xdr:cNvPr>
        <xdr:cNvSpPr txBox="1"/>
      </xdr:nvSpPr>
      <xdr:spPr>
        <a:xfrm>
          <a:off x="18915595" y="685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374" name="n_2aveValue【一般廃棄物処理施設】&#10;一人当たり有形固定資産（償却資産）額">
          <a:extLst>
            <a:ext uri="{FF2B5EF4-FFF2-40B4-BE49-F238E27FC236}">
              <a16:creationId xmlns:a16="http://schemas.microsoft.com/office/drawing/2014/main" id="{00000000-0008-0000-0F00-000076010000}"/>
            </a:ext>
          </a:extLst>
        </xdr:cNvPr>
        <xdr:cNvSpPr txBox="1"/>
      </xdr:nvSpPr>
      <xdr:spPr>
        <a:xfrm>
          <a:off x="18134545" y="655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375" name="n_3aveValue【一般廃棄物処理施設】&#10;一人当たり有形固定資産（償却資産）額">
          <a:extLst>
            <a:ext uri="{FF2B5EF4-FFF2-40B4-BE49-F238E27FC236}">
              <a16:creationId xmlns:a16="http://schemas.microsoft.com/office/drawing/2014/main" id="{00000000-0008-0000-0F00-000077010000}"/>
            </a:ext>
          </a:extLst>
        </xdr:cNvPr>
        <xdr:cNvSpPr txBox="1"/>
      </xdr:nvSpPr>
      <xdr:spPr>
        <a:xfrm>
          <a:off x="17321745" y="656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120134</xdr:rowOff>
    </xdr:from>
    <xdr:ext cx="599010" cy="259045"/>
    <xdr:sp macro="" textlink="">
      <xdr:nvSpPr>
        <xdr:cNvPr id="376" name="n_4aveValue【一般廃棄物処理施設】&#10;一人当たり有形固定資産（償却資産）額">
          <a:extLst>
            <a:ext uri="{FF2B5EF4-FFF2-40B4-BE49-F238E27FC236}">
              <a16:creationId xmlns:a16="http://schemas.microsoft.com/office/drawing/2014/main" id="{00000000-0008-0000-0F00-000078010000}"/>
            </a:ext>
          </a:extLst>
        </xdr:cNvPr>
        <xdr:cNvSpPr txBox="1"/>
      </xdr:nvSpPr>
      <xdr:spPr>
        <a:xfrm>
          <a:off x="16527995" y="68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105039</xdr:rowOff>
    </xdr:from>
    <xdr:ext cx="599010" cy="259045"/>
    <xdr:sp macro="" textlink="">
      <xdr:nvSpPr>
        <xdr:cNvPr id="377" name="n_1mainValue【一般廃棄物処理施設】&#10;一人当たり有形固定資産（償却資産）額">
          <a:extLst>
            <a:ext uri="{FF2B5EF4-FFF2-40B4-BE49-F238E27FC236}">
              <a16:creationId xmlns:a16="http://schemas.microsoft.com/office/drawing/2014/main" id="{00000000-0008-0000-0F00-000079010000}"/>
            </a:ext>
          </a:extLst>
        </xdr:cNvPr>
        <xdr:cNvSpPr txBox="1"/>
      </xdr:nvSpPr>
      <xdr:spPr>
        <a:xfrm>
          <a:off x="18915595" y="655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89676</xdr:rowOff>
    </xdr:from>
    <xdr:ext cx="599010" cy="259045"/>
    <xdr:sp macro="" textlink="">
      <xdr:nvSpPr>
        <xdr:cNvPr id="378" name="n_2mainValue【一般廃棄物処理施設】&#10;一人当たり有形固定資産（償却資産）額">
          <a:extLst>
            <a:ext uri="{FF2B5EF4-FFF2-40B4-BE49-F238E27FC236}">
              <a16:creationId xmlns:a16="http://schemas.microsoft.com/office/drawing/2014/main" id="{00000000-0008-0000-0F00-00007A010000}"/>
            </a:ext>
          </a:extLst>
        </xdr:cNvPr>
        <xdr:cNvSpPr txBox="1"/>
      </xdr:nvSpPr>
      <xdr:spPr>
        <a:xfrm>
          <a:off x="18134545" y="686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93070</xdr:rowOff>
    </xdr:from>
    <xdr:ext cx="599010" cy="259045"/>
    <xdr:sp macro="" textlink="">
      <xdr:nvSpPr>
        <xdr:cNvPr id="379" name="n_3mainValue【一般廃棄物処理施設】&#10;一人当たり有形固定資産（償却資産）額">
          <a:extLst>
            <a:ext uri="{FF2B5EF4-FFF2-40B4-BE49-F238E27FC236}">
              <a16:creationId xmlns:a16="http://schemas.microsoft.com/office/drawing/2014/main" id="{00000000-0008-0000-0F00-00007B010000}"/>
            </a:ext>
          </a:extLst>
        </xdr:cNvPr>
        <xdr:cNvSpPr txBox="1"/>
      </xdr:nvSpPr>
      <xdr:spPr>
        <a:xfrm>
          <a:off x="17321745" y="686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131773</xdr:rowOff>
    </xdr:from>
    <xdr:ext cx="599010" cy="259045"/>
    <xdr:sp macro="" textlink="">
      <xdr:nvSpPr>
        <xdr:cNvPr id="380" name="n_4mainValue【一般廃棄物処理施設】&#10;一人当たり有形固定資産（償却資産）額">
          <a:extLst>
            <a:ext uri="{FF2B5EF4-FFF2-40B4-BE49-F238E27FC236}">
              <a16:creationId xmlns:a16="http://schemas.microsoft.com/office/drawing/2014/main" id="{00000000-0008-0000-0F00-00007C010000}"/>
            </a:ext>
          </a:extLst>
        </xdr:cNvPr>
        <xdr:cNvSpPr txBox="1"/>
      </xdr:nvSpPr>
      <xdr:spPr>
        <a:xfrm>
          <a:off x="16527995" y="65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消防施設】&#10;有形固定資産減価償却率グラフ枠">
          <a:extLst>
            <a:ext uri="{FF2B5EF4-FFF2-40B4-BE49-F238E27FC236}">
              <a16:creationId xmlns:a16="http://schemas.microsoft.com/office/drawing/2014/main" id="{00000000-0008-0000-0F00-0000A501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14699614" y="12864919"/>
          <a:ext cx="0" cy="1502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3" name="【消防施設】&#10;有形固定資産減価償却率最小値テキスト">
          <a:extLst>
            <a:ext uri="{FF2B5EF4-FFF2-40B4-BE49-F238E27FC236}">
              <a16:creationId xmlns:a16="http://schemas.microsoft.com/office/drawing/2014/main" id="{00000000-0008-0000-0F00-0000A7010000}"/>
            </a:ext>
          </a:extLst>
        </xdr:cNvPr>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25" name="【消防施設】&#10;有形固定資産減価償却率最大値テキスト">
          <a:extLst>
            <a:ext uri="{FF2B5EF4-FFF2-40B4-BE49-F238E27FC236}">
              <a16:creationId xmlns:a16="http://schemas.microsoft.com/office/drawing/2014/main" id="{00000000-0008-0000-0F00-0000A9010000}"/>
            </a:ext>
          </a:extLst>
        </xdr:cNvPr>
        <xdr:cNvSpPr txBox="1"/>
      </xdr:nvSpPr>
      <xdr:spPr>
        <a:xfrm>
          <a:off x="14738350" y="12646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4611350" y="12864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427" name="【消防施設】&#10;有形固定資産減価償却率平均値テキスト">
          <a:extLst>
            <a:ext uri="{FF2B5EF4-FFF2-40B4-BE49-F238E27FC236}">
              <a16:creationId xmlns:a16="http://schemas.microsoft.com/office/drawing/2014/main" id="{00000000-0008-0000-0F00-0000AB010000}"/>
            </a:ext>
          </a:extLst>
        </xdr:cNvPr>
        <xdr:cNvSpPr txBox="1"/>
      </xdr:nvSpPr>
      <xdr:spPr>
        <a:xfrm>
          <a:off x="14738350" y="13799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4649450" y="1382104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3887450" y="137000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3093700" y="137114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2299950" y="13669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1487150" y="13673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150586</xdr:rowOff>
    </xdr:from>
    <xdr:to>
      <xdr:col>85</xdr:col>
      <xdr:colOff>177800</xdr:colOff>
      <xdr:row>82</xdr:row>
      <xdr:rowOff>80736</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4649450" y="135300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2013</xdr:rowOff>
    </xdr:from>
    <xdr:ext cx="405111" cy="259045"/>
    <xdr:sp macro="" textlink="">
      <xdr:nvSpPr>
        <xdr:cNvPr id="439" name="【消防施設】&#10;有形固定資産減価償却率該当値テキスト">
          <a:extLst>
            <a:ext uri="{FF2B5EF4-FFF2-40B4-BE49-F238E27FC236}">
              <a16:creationId xmlns:a16="http://schemas.microsoft.com/office/drawing/2014/main" id="{00000000-0008-0000-0F00-0000B7010000}"/>
            </a:ext>
          </a:extLst>
        </xdr:cNvPr>
        <xdr:cNvSpPr txBox="1"/>
      </xdr:nvSpPr>
      <xdr:spPr>
        <a:xfrm>
          <a:off x="14738350" y="133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102161</xdr:rowOff>
    </xdr:from>
    <xdr:ext cx="405111" cy="259045"/>
    <xdr:sp macro="" textlink="">
      <xdr:nvSpPr>
        <xdr:cNvPr id="440" name="n_1aveValue【消防施設】&#10;有形固定資産減価償却率">
          <a:extLst>
            <a:ext uri="{FF2B5EF4-FFF2-40B4-BE49-F238E27FC236}">
              <a16:creationId xmlns:a16="http://schemas.microsoft.com/office/drawing/2014/main" id="{00000000-0008-0000-0F00-0000B8010000}"/>
            </a:ext>
          </a:extLst>
        </xdr:cNvPr>
        <xdr:cNvSpPr txBox="1"/>
      </xdr:nvSpPr>
      <xdr:spPr>
        <a:xfrm>
          <a:off x="13742044" y="13481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113591</xdr:rowOff>
    </xdr:from>
    <xdr:ext cx="405111" cy="259045"/>
    <xdr:sp macro="" textlink="">
      <xdr:nvSpPr>
        <xdr:cNvPr id="441" name="n_2aveValue【消防施設】&#10;有形固定資産減価償却率">
          <a:extLst>
            <a:ext uri="{FF2B5EF4-FFF2-40B4-BE49-F238E27FC236}">
              <a16:creationId xmlns:a16="http://schemas.microsoft.com/office/drawing/2014/main" id="{00000000-0008-0000-0F00-0000B9010000}"/>
            </a:ext>
          </a:extLst>
        </xdr:cNvPr>
        <xdr:cNvSpPr txBox="1"/>
      </xdr:nvSpPr>
      <xdr:spPr>
        <a:xfrm>
          <a:off x="12960994" y="1349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442" name="n_3aveValue【消防施設】&#10;有形固定資産減価償却率">
          <a:extLst>
            <a:ext uri="{FF2B5EF4-FFF2-40B4-BE49-F238E27FC236}">
              <a16:creationId xmlns:a16="http://schemas.microsoft.com/office/drawing/2014/main" id="{00000000-0008-0000-0F00-0000BA010000}"/>
            </a:ext>
          </a:extLst>
        </xdr:cNvPr>
        <xdr:cNvSpPr txBox="1"/>
      </xdr:nvSpPr>
      <xdr:spPr>
        <a:xfrm>
          <a:off x="1216724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443" name="n_4aveValue【消防施設】&#10;有形固定資産減価償却率">
          <a:extLst>
            <a:ext uri="{FF2B5EF4-FFF2-40B4-BE49-F238E27FC236}">
              <a16:creationId xmlns:a16="http://schemas.microsoft.com/office/drawing/2014/main" id="{00000000-0008-0000-0F00-0000BB010000}"/>
            </a:ext>
          </a:extLst>
        </xdr:cNvPr>
        <xdr:cNvSpPr txBox="1"/>
      </xdr:nvSpPr>
      <xdr:spPr>
        <a:xfrm>
          <a:off x="11354444" y="1345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8" name="【消防施設】&#10;一人当たり面積グラフ枠">
          <a:extLst>
            <a:ext uri="{FF2B5EF4-FFF2-40B4-BE49-F238E27FC236}">
              <a16:creationId xmlns:a16="http://schemas.microsoft.com/office/drawing/2014/main" id="{00000000-0008-0000-0F00-0000D401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flipV="1">
          <a:off x="19951064" y="12910820"/>
          <a:ext cx="0" cy="143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70" name="【消防施設】&#10;一人当たり面積最小値テキスト">
          <a:extLst>
            <a:ext uri="{FF2B5EF4-FFF2-40B4-BE49-F238E27FC236}">
              <a16:creationId xmlns:a16="http://schemas.microsoft.com/office/drawing/2014/main" id="{00000000-0008-0000-0F00-0000D6010000}"/>
            </a:ext>
          </a:extLst>
        </xdr:cNvPr>
        <xdr:cNvSpPr txBox="1"/>
      </xdr:nvSpPr>
      <xdr:spPr>
        <a:xfrm>
          <a:off x="19989800" y="1434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9881850" y="143410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72" name="【消防施設】&#10;一人当たり面積最大値テキスト">
          <a:extLst>
            <a:ext uri="{FF2B5EF4-FFF2-40B4-BE49-F238E27FC236}">
              <a16:creationId xmlns:a16="http://schemas.microsoft.com/office/drawing/2014/main" id="{00000000-0008-0000-0F00-0000D8010000}"/>
            </a:ext>
          </a:extLst>
        </xdr:cNvPr>
        <xdr:cNvSpPr txBox="1"/>
      </xdr:nvSpPr>
      <xdr:spPr>
        <a:xfrm>
          <a:off x="19989800" y="1269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9881850" y="12910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474" name="【消防施設】&#10;一人当たり面積平均値テキスト">
          <a:extLst>
            <a:ext uri="{FF2B5EF4-FFF2-40B4-BE49-F238E27FC236}">
              <a16:creationId xmlns:a16="http://schemas.microsoft.com/office/drawing/2014/main" id="{00000000-0008-0000-0F00-0000DA010000}"/>
            </a:ext>
          </a:extLst>
        </xdr:cNvPr>
        <xdr:cNvSpPr txBox="1"/>
      </xdr:nvSpPr>
      <xdr:spPr>
        <a:xfrm>
          <a:off x="19989800" y="13759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19900900" y="139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9157950" y="138930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8345150" y="13505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7551400" y="133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6757650" y="135022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65677</xdr:rowOff>
    </xdr:from>
    <xdr:to>
      <xdr:col>116</xdr:col>
      <xdr:colOff>114300</xdr:colOff>
      <xdr:row>85</xdr:row>
      <xdr:rowOff>167277</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19900900" y="141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44104</xdr:rowOff>
    </xdr:from>
    <xdr:ext cx="469744" cy="259045"/>
    <xdr:sp macro="" textlink="">
      <xdr:nvSpPr>
        <xdr:cNvPr id="486" name="【消防施設】&#10;一人当たり面積該当値テキスト">
          <a:extLst>
            <a:ext uri="{FF2B5EF4-FFF2-40B4-BE49-F238E27FC236}">
              <a16:creationId xmlns:a16="http://schemas.microsoft.com/office/drawing/2014/main" id="{00000000-0008-0000-0F00-0000E6010000}"/>
            </a:ext>
          </a:extLst>
        </xdr:cNvPr>
        <xdr:cNvSpPr txBox="1"/>
      </xdr:nvSpPr>
      <xdr:spPr>
        <a:xfrm>
          <a:off x="19989800" y="1408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136451</xdr:rowOff>
    </xdr:from>
    <xdr:ext cx="469744" cy="259045"/>
    <xdr:sp macro="" textlink="">
      <xdr:nvSpPr>
        <xdr:cNvPr id="487" name="n_1aveValue【消防施設】&#10;一人当たり面積">
          <a:extLst>
            <a:ext uri="{FF2B5EF4-FFF2-40B4-BE49-F238E27FC236}">
              <a16:creationId xmlns:a16="http://schemas.microsoft.com/office/drawing/2014/main" id="{00000000-0008-0000-0F00-0000E7010000}"/>
            </a:ext>
          </a:extLst>
        </xdr:cNvPr>
        <xdr:cNvSpPr txBox="1"/>
      </xdr:nvSpPr>
      <xdr:spPr>
        <a:xfrm>
          <a:off x="18980227" y="1368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488" name="n_2aveValue【消防施設】&#10;一人当たり面積">
          <a:extLst>
            <a:ext uri="{FF2B5EF4-FFF2-40B4-BE49-F238E27FC236}">
              <a16:creationId xmlns:a16="http://schemas.microsoft.com/office/drawing/2014/main" id="{00000000-0008-0000-0F00-0000E8010000}"/>
            </a:ext>
          </a:extLst>
        </xdr:cNvPr>
        <xdr:cNvSpPr txBox="1"/>
      </xdr:nvSpPr>
      <xdr:spPr>
        <a:xfrm>
          <a:off x="1818012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489" name="n_3aveValue【消防施設】&#10;一人当たり面積">
          <a:extLst>
            <a:ext uri="{FF2B5EF4-FFF2-40B4-BE49-F238E27FC236}">
              <a16:creationId xmlns:a16="http://schemas.microsoft.com/office/drawing/2014/main" id="{00000000-0008-0000-0F00-0000E9010000}"/>
            </a:ext>
          </a:extLst>
        </xdr:cNvPr>
        <xdr:cNvSpPr txBox="1"/>
      </xdr:nvSpPr>
      <xdr:spPr>
        <a:xfrm>
          <a:off x="17386377" y="131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490" name="n_4aveValue【消防施設】&#10;一人当たり面積">
          <a:extLst>
            <a:ext uri="{FF2B5EF4-FFF2-40B4-BE49-F238E27FC236}">
              <a16:creationId xmlns:a16="http://schemas.microsoft.com/office/drawing/2014/main" id="{00000000-0008-0000-0F00-0000EA010000}"/>
            </a:ext>
          </a:extLst>
        </xdr:cNvPr>
        <xdr:cNvSpPr txBox="1"/>
      </xdr:nvSpPr>
      <xdr:spPr>
        <a:xfrm>
          <a:off x="16592627" y="1328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庁舎】&#10;有形固定資産減価償却率グラフ枠">
          <a:extLst>
            <a:ext uri="{FF2B5EF4-FFF2-40B4-BE49-F238E27FC236}">
              <a16:creationId xmlns:a16="http://schemas.microsoft.com/office/drawing/2014/main" id="{00000000-0008-0000-0F00-000003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14699614" y="166578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17" name="【庁舎】&#10;有形固定資産減価償却率最小値テキスト">
          <a:extLst>
            <a:ext uri="{FF2B5EF4-FFF2-40B4-BE49-F238E27FC236}">
              <a16:creationId xmlns:a16="http://schemas.microsoft.com/office/drawing/2014/main" id="{00000000-0008-0000-0F00-000005020000}"/>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19" name="【庁舎】&#10;有形固定資産減価償却率最大値テキスト">
          <a:extLst>
            <a:ext uri="{FF2B5EF4-FFF2-40B4-BE49-F238E27FC236}">
              <a16:creationId xmlns:a16="http://schemas.microsoft.com/office/drawing/2014/main" id="{00000000-0008-0000-0F00-000007020000}"/>
            </a:ext>
          </a:extLst>
        </xdr:cNvPr>
        <xdr:cNvSpPr txBox="1"/>
      </xdr:nvSpPr>
      <xdr:spPr>
        <a:xfrm>
          <a:off x="14738350" y="164330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4611350" y="16657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41383</xdr:rowOff>
    </xdr:from>
    <xdr:ext cx="405111" cy="259045"/>
    <xdr:sp macro="" textlink="">
      <xdr:nvSpPr>
        <xdr:cNvPr id="521" name="【庁舎】&#10;有形固定資産減価償却率平均値テキスト">
          <a:extLst>
            <a:ext uri="{FF2B5EF4-FFF2-40B4-BE49-F238E27FC236}">
              <a16:creationId xmlns:a16="http://schemas.microsoft.com/office/drawing/2014/main" id="{00000000-0008-0000-0F00-000009020000}"/>
            </a:ext>
          </a:extLst>
        </xdr:cNvPr>
        <xdr:cNvSpPr txBox="1"/>
      </xdr:nvSpPr>
      <xdr:spPr>
        <a:xfrm>
          <a:off x="14738350" y="17300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649450" y="1732225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887450" y="174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30937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2299950" y="175116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1487150" y="1749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36830</xdr:rowOff>
    </xdr:from>
    <xdr:to>
      <xdr:col>85</xdr:col>
      <xdr:colOff>177800</xdr:colOff>
      <xdr:row>102</xdr:row>
      <xdr:rowOff>138430</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4649450" y="169532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59707</xdr:rowOff>
    </xdr:from>
    <xdr:ext cx="405111" cy="259045"/>
    <xdr:sp macro="" textlink="">
      <xdr:nvSpPr>
        <xdr:cNvPr id="533" name="【庁舎】&#10;有形固定資産減価償却率該当値テキスト">
          <a:extLst>
            <a:ext uri="{FF2B5EF4-FFF2-40B4-BE49-F238E27FC236}">
              <a16:creationId xmlns:a16="http://schemas.microsoft.com/office/drawing/2014/main" id="{00000000-0008-0000-0F00-000015020000}"/>
            </a:ext>
          </a:extLst>
        </xdr:cNvPr>
        <xdr:cNvSpPr txBox="1"/>
      </xdr:nvSpPr>
      <xdr:spPr>
        <a:xfrm>
          <a:off x="14738350" y="1680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142966</xdr:rowOff>
    </xdr:from>
    <xdr:to>
      <xdr:col>81</xdr:col>
      <xdr:colOff>101600</xdr:colOff>
      <xdr:row>102</xdr:row>
      <xdr:rowOff>73116</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3887450" y="1688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22316</xdr:rowOff>
    </xdr:from>
    <xdr:to>
      <xdr:col>85</xdr:col>
      <xdr:colOff>127000</xdr:colOff>
      <xdr:row>102</xdr:row>
      <xdr:rowOff>87630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3938250" y="16938716"/>
          <a:ext cx="762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79284</xdr:rowOff>
    </xdr:from>
    <xdr:to>
      <xdr:col>76</xdr:col>
      <xdr:colOff>165100</xdr:colOff>
      <xdr:row>102</xdr:row>
      <xdr:rowOff>9434</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093700" y="168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130084</xdr:rowOff>
    </xdr:from>
    <xdr:to>
      <xdr:col>81</xdr:col>
      <xdr:colOff>50800</xdr:colOff>
      <xdr:row>102</xdr:row>
      <xdr:rowOff>22316</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144500" y="16875034"/>
          <a:ext cx="79375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25400</xdr:rowOff>
    </xdr:from>
    <xdr:to>
      <xdr:col>72</xdr:col>
      <xdr:colOff>38100</xdr:colOff>
      <xdr:row>101</xdr:row>
      <xdr:rowOff>127000</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299950" y="1677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101</xdr:row>
      <xdr:rowOff>130084</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344400" y="16821150"/>
          <a:ext cx="8001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111942</xdr:rowOff>
    </xdr:from>
    <xdr:to>
      <xdr:col>67</xdr:col>
      <xdr:colOff>101600</xdr:colOff>
      <xdr:row>101</xdr:row>
      <xdr:rowOff>42092</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1487150" y="1668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162742</xdr:rowOff>
    </xdr:from>
    <xdr:to>
      <xdr:col>71</xdr:col>
      <xdr:colOff>177800</xdr:colOff>
      <xdr:row>101</xdr:row>
      <xdr:rowOff>76200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1537950" y="16736242"/>
          <a:ext cx="80645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132822</xdr:rowOff>
    </xdr:from>
    <xdr:ext cx="405111" cy="259045"/>
    <xdr:sp macro="" textlink="">
      <xdr:nvSpPr>
        <xdr:cNvPr id="542" name="n_1aveValue【庁舎】&#10;有形固定資産減価償却率">
          <a:extLst>
            <a:ext uri="{FF2B5EF4-FFF2-40B4-BE49-F238E27FC236}">
              <a16:creationId xmlns:a16="http://schemas.microsoft.com/office/drawing/2014/main" id="{00000000-0008-0000-0F00-00001E020000}"/>
            </a:ext>
          </a:extLst>
        </xdr:cNvPr>
        <xdr:cNvSpPr txBox="1"/>
      </xdr:nvSpPr>
      <xdr:spPr>
        <a:xfrm>
          <a:off x="13742044" y="1756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39750</xdr:rowOff>
    </xdr:from>
    <xdr:ext cx="405111" cy="259045"/>
    <xdr:sp macro="" textlink="">
      <xdr:nvSpPr>
        <xdr:cNvPr id="543" name="n_2aveValue【庁舎】&#10;有形固定資産減価償却率">
          <a:extLst>
            <a:ext uri="{FF2B5EF4-FFF2-40B4-BE49-F238E27FC236}">
              <a16:creationId xmlns:a16="http://schemas.microsoft.com/office/drawing/2014/main" id="{00000000-0008-0000-0F00-00001F020000}"/>
            </a:ext>
          </a:extLst>
        </xdr:cNvPr>
        <xdr:cNvSpPr txBox="1"/>
      </xdr:nvSpPr>
      <xdr:spPr>
        <a:xfrm>
          <a:off x="1296099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544" name="n_3aveValue【庁舎】&#10;有形固定資産減価償却率">
          <a:extLst>
            <a:ext uri="{FF2B5EF4-FFF2-40B4-BE49-F238E27FC236}">
              <a16:creationId xmlns:a16="http://schemas.microsoft.com/office/drawing/2014/main" id="{00000000-0008-0000-0F00-000020020000}"/>
            </a:ext>
          </a:extLst>
        </xdr:cNvPr>
        <xdr:cNvSpPr txBox="1"/>
      </xdr:nvSpPr>
      <xdr:spPr>
        <a:xfrm>
          <a:off x="12167244" y="1760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158948</xdr:rowOff>
    </xdr:from>
    <xdr:ext cx="405111" cy="259045"/>
    <xdr:sp macro="" textlink="">
      <xdr:nvSpPr>
        <xdr:cNvPr id="545" name="n_4aveValue【庁舎】&#10;有形固定資産減価償却率">
          <a:extLst>
            <a:ext uri="{FF2B5EF4-FFF2-40B4-BE49-F238E27FC236}">
              <a16:creationId xmlns:a16="http://schemas.microsoft.com/office/drawing/2014/main" id="{00000000-0008-0000-0F00-000021020000}"/>
            </a:ext>
          </a:extLst>
        </xdr:cNvPr>
        <xdr:cNvSpPr txBox="1"/>
      </xdr:nvSpPr>
      <xdr:spPr>
        <a:xfrm>
          <a:off x="11354444" y="17589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89643</xdr:rowOff>
    </xdr:from>
    <xdr:ext cx="405111" cy="259045"/>
    <xdr:sp macro="" textlink="">
      <xdr:nvSpPr>
        <xdr:cNvPr id="546" name="n_1mainValue【庁舎】&#10;有形固定資産減価償却率">
          <a:extLst>
            <a:ext uri="{FF2B5EF4-FFF2-40B4-BE49-F238E27FC236}">
              <a16:creationId xmlns:a16="http://schemas.microsoft.com/office/drawing/2014/main" id="{00000000-0008-0000-0F00-000022020000}"/>
            </a:ext>
          </a:extLst>
        </xdr:cNvPr>
        <xdr:cNvSpPr txBox="1"/>
      </xdr:nvSpPr>
      <xdr:spPr>
        <a:xfrm>
          <a:off x="13742044" y="1666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25961</xdr:rowOff>
    </xdr:from>
    <xdr:ext cx="405111" cy="259045"/>
    <xdr:sp macro="" textlink="">
      <xdr:nvSpPr>
        <xdr:cNvPr id="547" name="n_2mainValue【庁舎】&#10;有形固定資産減価償却率">
          <a:extLst>
            <a:ext uri="{FF2B5EF4-FFF2-40B4-BE49-F238E27FC236}">
              <a16:creationId xmlns:a16="http://schemas.microsoft.com/office/drawing/2014/main" id="{00000000-0008-0000-0F00-000023020000}"/>
            </a:ext>
          </a:extLst>
        </xdr:cNvPr>
        <xdr:cNvSpPr txBox="1"/>
      </xdr:nvSpPr>
      <xdr:spPr>
        <a:xfrm>
          <a:off x="12960994" y="1659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143527</xdr:rowOff>
    </xdr:from>
    <xdr:ext cx="405111" cy="259045"/>
    <xdr:sp macro="" textlink="">
      <xdr:nvSpPr>
        <xdr:cNvPr id="548" name="n_3mainValue【庁舎】&#10;有形固定資産減価償却率">
          <a:extLst>
            <a:ext uri="{FF2B5EF4-FFF2-40B4-BE49-F238E27FC236}">
              <a16:creationId xmlns:a16="http://schemas.microsoft.com/office/drawing/2014/main" id="{00000000-0008-0000-0F00-000024020000}"/>
            </a:ext>
          </a:extLst>
        </xdr:cNvPr>
        <xdr:cNvSpPr txBox="1"/>
      </xdr:nvSpPr>
      <xdr:spPr>
        <a:xfrm>
          <a:off x="12167244" y="1654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58619</xdr:rowOff>
    </xdr:from>
    <xdr:ext cx="405111" cy="259045"/>
    <xdr:sp macro="" textlink="">
      <xdr:nvSpPr>
        <xdr:cNvPr id="549" name="n_4mainValue【庁舎】&#10;有形固定資産減価償却率">
          <a:extLst>
            <a:ext uri="{FF2B5EF4-FFF2-40B4-BE49-F238E27FC236}">
              <a16:creationId xmlns:a16="http://schemas.microsoft.com/office/drawing/2014/main" id="{00000000-0008-0000-0F00-000025020000}"/>
            </a:ext>
          </a:extLst>
        </xdr:cNvPr>
        <xdr:cNvSpPr txBox="1"/>
      </xdr:nvSpPr>
      <xdr:spPr>
        <a:xfrm>
          <a:off x="11354444" y="1646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0" name="【庁舎】&#10;一人当たり面積グラフ枠">
          <a:extLst>
            <a:ext uri="{FF2B5EF4-FFF2-40B4-BE49-F238E27FC236}">
              <a16:creationId xmlns:a16="http://schemas.microsoft.com/office/drawing/2014/main" id="{00000000-0008-0000-0F00-00003A02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19951064" y="166487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72" name="【庁舎】&#10;一人当たり面積最小値テキスト">
          <a:extLst>
            <a:ext uri="{FF2B5EF4-FFF2-40B4-BE49-F238E27FC236}">
              <a16:creationId xmlns:a16="http://schemas.microsoft.com/office/drawing/2014/main" id="{00000000-0008-0000-0F00-00003C020000}"/>
            </a:ext>
          </a:extLst>
        </xdr:cNvPr>
        <xdr:cNvSpPr txBox="1"/>
      </xdr:nvSpPr>
      <xdr:spPr>
        <a:xfrm>
          <a:off x="19989800" y="1793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9881850" y="17928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74" name="【庁舎】&#10;一人当たり面積最大値テキスト">
          <a:extLst>
            <a:ext uri="{FF2B5EF4-FFF2-40B4-BE49-F238E27FC236}">
              <a16:creationId xmlns:a16="http://schemas.microsoft.com/office/drawing/2014/main" id="{00000000-0008-0000-0F00-00003E020000}"/>
            </a:ext>
          </a:extLst>
        </xdr:cNvPr>
        <xdr:cNvSpPr txBox="1"/>
      </xdr:nvSpPr>
      <xdr:spPr>
        <a:xfrm>
          <a:off x="19989800" y="1642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9881850" y="166487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576" name="【庁舎】&#10;一人当たり面積平均値テキスト">
          <a:extLst>
            <a:ext uri="{FF2B5EF4-FFF2-40B4-BE49-F238E27FC236}">
              <a16:creationId xmlns:a16="http://schemas.microsoft.com/office/drawing/2014/main" id="{00000000-0008-0000-0F00-000040020000}"/>
            </a:ext>
          </a:extLst>
        </xdr:cNvPr>
        <xdr:cNvSpPr txBox="1"/>
      </xdr:nvSpPr>
      <xdr:spPr>
        <a:xfrm>
          <a:off x="19989800" y="1743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9900900" y="17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19157950" y="175901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8345150" y="1761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7551400" y="175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6757650" y="175562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92151</xdr:rowOff>
    </xdr:from>
    <xdr:to>
      <xdr:col>116</xdr:col>
      <xdr:colOff>114300</xdr:colOff>
      <xdr:row>107</xdr:row>
      <xdr:rowOff>22301</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9900900" y="1769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70578</xdr:rowOff>
    </xdr:from>
    <xdr:ext cx="469744" cy="259045"/>
    <xdr:sp macro="" textlink="">
      <xdr:nvSpPr>
        <xdr:cNvPr id="588" name="【庁舎】&#10;一人当たり面積該当値テキスト">
          <a:extLst>
            <a:ext uri="{FF2B5EF4-FFF2-40B4-BE49-F238E27FC236}">
              <a16:creationId xmlns:a16="http://schemas.microsoft.com/office/drawing/2014/main" id="{00000000-0008-0000-0F00-00004C020000}"/>
            </a:ext>
          </a:extLst>
        </xdr:cNvPr>
        <xdr:cNvSpPr txBox="1"/>
      </xdr:nvSpPr>
      <xdr:spPr>
        <a:xfrm>
          <a:off x="19989800" y="1767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104496</xdr:rowOff>
    </xdr:from>
    <xdr:to>
      <xdr:col>112</xdr:col>
      <xdr:colOff>38100</xdr:colOff>
      <xdr:row>107</xdr:row>
      <xdr:rowOff>34646</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9157950" y="177066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142951</xdr:rowOff>
    </xdr:from>
    <xdr:to>
      <xdr:col>116</xdr:col>
      <xdr:colOff>63500</xdr:colOff>
      <xdr:row>106</xdr:row>
      <xdr:rowOff>155296</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9202400" y="17745151"/>
          <a:ext cx="7493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120498</xdr:rowOff>
    </xdr:from>
    <xdr:to>
      <xdr:col>107</xdr:col>
      <xdr:colOff>101600</xdr:colOff>
      <xdr:row>107</xdr:row>
      <xdr:rowOff>50648</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18345150" y="1772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155296</xdr:rowOff>
    </xdr:from>
    <xdr:to>
      <xdr:col>111</xdr:col>
      <xdr:colOff>177800</xdr:colOff>
      <xdr:row>106</xdr:row>
      <xdr:rowOff>171298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18395950" y="17757496"/>
          <a:ext cx="80645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127812</xdr:rowOff>
    </xdr:from>
    <xdr:to>
      <xdr:col>102</xdr:col>
      <xdr:colOff>165100</xdr:colOff>
      <xdr:row>107</xdr:row>
      <xdr:rowOff>57962</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7551400" y="1773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171298</xdr:rowOff>
    </xdr:from>
    <xdr:to>
      <xdr:col>107</xdr:col>
      <xdr:colOff>50800</xdr:colOff>
      <xdr:row>107</xdr:row>
      <xdr:rowOff>7162</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7602200" y="17773498"/>
          <a:ext cx="79375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136958</xdr:rowOff>
    </xdr:from>
    <xdr:to>
      <xdr:col>98</xdr:col>
      <xdr:colOff>38100</xdr:colOff>
      <xdr:row>107</xdr:row>
      <xdr:rowOff>67108</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6757650" y="177391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7162</xdr:rowOff>
    </xdr:from>
    <xdr:to>
      <xdr:col>102</xdr:col>
      <xdr:colOff>114300</xdr:colOff>
      <xdr:row>107</xdr:row>
      <xdr:rowOff>16308</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6802100" y="17780812"/>
          <a:ext cx="8001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597" name="n_1aveValue【庁舎】&#10;一人当たり面積">
          <a:extLst>
            <a:ext uri="{FF2B5EF4-FFF2-40B4-BE49-F238E27FC236}">
              <a16:creationId xmlns:a16="http://schemas.microsoft.com/office/drawing/2014/main" id="{00000000-0008-0000-0F00-000055020000}"/>
            </a:ext>
          </a:extLst>
        </xdr:cNvPr>
        <xdr:cNvSpPr txBox="1"/>
      </xdr:nvSpPr>
      <xdr:spPr>
        <a:xfrm>
          <a:off x="18980227" y="1736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598" name="n_2aveValue【庁舎】&#10;一人当たり面積">
          <a:extLst>
            <a:ext uri="{FF2B5EF4-FFF2-40B4-BE49-F238E27FC236}">
              <a16:creationId xmlns:a16="http://schemas.microsoft.com/office/drawing/2014/main" id="{00000000-0008-0000-0F00-000056020000}"/>
            </a:ext>
          </a:extLst>
        </xdr:cNvPr>
        <xdr:cNvSpPr txBox="1"/>
      </xdr:nvSpPr>
      <xdr:spPr>
        <a:xfrm>
          <a:off x="18180127" y="1738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599" name="n_3aveValue【庁舎】&#10;一人当たり面積">
          <a:extLst>
            <a:ext uri="{FF2B5EF4-FFF2-40B4-BE49-F238E27FC236}">
              <a16:creationId xmlns:a16="http://schemas.microsoft.com/office/drawing/2014/main" id="{00000000-0008-0000-0F00-000057020000}"/>
            </a:ext>
          </a:extLst>
        </xdr:cNvPr>
        <xdr:cNvSpPr txBox="1"/>
      </xdr:nvSpPr>
      <xdr:spPr>
        <a:xfrm>
          <a:off x="17386377" y="1737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600" name="n_4aveValue【庁舎】&#10;一人当たり面積">
          <a:extLst>
            <a:ext uri="{FF2B5EF4-FFF2-40B4-BE49-F238E27FC236}">
              <a16:creationId xmlns:a16="http://schemas.microsoft.com/office/drawing/2014/main" id="{00000000-0008-0000-0F00-000058020000}"/>
            </a:ext>
          </a:extLst>
        </xdr:cNvPr>
        <xdr:cNvSpPr txBox="1"/>
      </xdr:nvSpPr>
      <xdr:spPr>
        <a:xfrm>
          <a:off x="16592627" y="1733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25773</xdr:rowOff>
    </xdr:from>
    <xdr:ext cx="469744" cy="259045"/>
    <xdr:sp macro="" textlink="">
      <xdr:nvSpPr>
        <xdr:cNvPr id="601" name="n_1mainValue【庁舎】&#10;一人当たり面積">
          <a:extLst>
            <a:ext uri="{FF2B5EF4-FFF2-40B4-BE49-F238E27FC236}">
              <a16:creationId xmlns:a16="http://schemas.microsoft.com/office/drawing/2014/main" id="{00000000-0008-0000-0F00-000059020000}"/>
            </a:ext>
          </a:extLst>
        </xdr:cNvPr>
        <xdr:cNvSpPr txBox="1"/>
      </xdr:nvSpPr>
      <xdr:spPr>
        <a:xfrm>
          <a:off x="18980227" y="177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41775</xdr:rowOff>
    </xdr:from>
    <xdr:ext cx="469744" cy="259045"/>
    <xdr:sp macro="" textlink="">
      <xdr:nvSpPr>
        <xdr:cNvPr id="602" name="n_2mainValue【庁舎】&#10;一人当たり面積">
          <a:extLst>
            <a:ext uri="{FF2B5EF4-FFF2-40B4-BE49-F238E27FC236}">
              <a16:creationId xmlns:a16="http://schemas.microsoft.com/office/drawing/2014/main" id="{00000000-0008-0000-0F00-00005A020000}"/>
            </a:ext>
          </a:extLst>
        </xdr:cNvPr>
        <xdr:cNvSpPr txBox="1"/>
      </xdr:nvSpPr>
      <xdr:spPr>
        <a:xfrm>
          <a:off x="18180127" y="178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49089</xdr:rowOff>
    </xdr:from>
    <xdr:ext cx="469744" cy="259045"/>
    <xdr:sp macro="" textlink="">
      <xdr:nvSpPr>
        <xdr:cNvPr id="603" name="n_3mainValue【庁舎】&#10;一人当たり面積">
          <a:extLst>
            <a:ext uri="{FF2B5EF4-FFF2-40B4-BE49-F238E27FC236}">
              <a16:creationId xmlns:a16="http://schemas.microsoft.com/office/drawing/2014/main" id="{00000000-0008-0000-0F00-00005B020000}"/>
            </a:ext>
          </a:extLst>
        </xdr:cNvPr>
        <xdr:cNvSpPr txBox="1"/>
      </xdr:nvSpPr>
      <xdr:spPr>
        <a:xfrm>
          <a:off x="17386377" y="1782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58235</xdr:rowOff>
    </xdr:from>
    <xdr:ext cx="469744" cy="259045"/>
    <xdr:sp macro="" textlink="">
      <xdr:nvSpPr>
        <xdr:cNvPr id="604" name="n_4mainValue【庁舎】&#10;一人当たり面積">
          <a:extLst>
            <a:ext uri="{FF2B5EF4-FFF2-40B4-BE49-F238E27FC236}">
              <a16:creationId xmlns:a16="http://schemas.microsoft.com/office/drawing/2014/main" id="{00000000-0008-0000-0F00-00005C020000}"/>
            </a:ext>
          </a:extLst>
        </xdr:cNvPr>
        <xdr:cNvSpPr txBox="1"/>
      </xdr:nvSpPr>
      <xdr:spPr>
        <a:xfrm>
          <a:off x="16592627" y="1783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福祉施設と一般廃棄物処理施設である。令和２年７月豪雨災害に伴い被災した福祉施設を除却したが、その他の施設において老朽化が進んでいることから福祉施設の減価償却率は増加傾向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3,215
207.58
11,114,969
9,896,892
876,996
2,529,358
5,785,950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村内事業所が少なく、人口減少も進んでいるため、税収等の自主財源が乏しい状況にあり、類似団体との比較でも数値が下回っている。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今後も、人口減少が進み、住民税は減少すると思われる一方で、令和２年７月豪雨災害の復旧・復興事業により一部の事業所の業績が上昇すると予想されるため、数値は同程度で推移するものと思われる。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経常経費は人件費が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千円、公債費が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31,691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千円増加したものの、経常一般財源も普通交付税が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236,638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千円、国県支出金が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45,158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今後は、光熱水費等の庁内経費をはじめとした物件費が増大していることやシステム導入に伴う保守料の増加が懸念され、経常経費の増加が懸念される。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107188</xdr:rowOff>
    </xdr:from>
    <xdr:to>
      <xdr:col>23</xdr:col>
      <xdr:colOff>133350</xdr:colOff>
      <xdr:row>65</xdr:row>
      <xdr:rowOff>22352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37088"/>
          <a:ext cx="8382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46482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666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46482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666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92456</xdr:rowOff>
    </xdr:from>
    <xdr:to>
      <xdr:col>11</xdr:col>
      <xdr:colOff>31750</xdr:colOff>
      <xdr:row>65</xdr:row>
      <xdr:rowOff>22352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6525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91711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83329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8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167132</xdr:rowOff>
    </xdr:from>
    <xdr:to>
      <xdr:col>15</xdr:col>
      <xdr:colOff>133350</xdr:colOff>
      <xdr:row>65</xdr:row>
      <xdr:rowOff>97282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107459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41656</xdr:rowOff>
    </xdr:from>
    <xdr:to>
      <xdr:col>7</xdr:col>
      <xdr:colOff>31750</xdr:colOff>
      <xdr:row>64</xdr:row>
      <xdr:rowOff>143256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153433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[1,056,500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月豪雨災害に伴う任期付職員や他自治体からの派遣職員の増加に伴い、人件費が増加している。また、令和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月豪雨災害に伴う災害廃棄物処理事業に係る委託料が物件費を増大させている。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次年度の決算額は令和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関連事業の完了により、減少すると思われるが、光熱水費等の庁内経費をはじめとした物件費が増大していることやシステム導入に伴う保守料の増加が懸念されるため、物件費を注視するとともに、人員の適正管理を図り、人件費の抑制に努め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80421</xdr:rowOff>
    </xdr:from>
    <xdr:to>
      <xdr:col>23</xdr:col>
      <xdr:colOff>133350</xdr:colOff>
      <xdr:row>86</xdr:row>
      <xdr:rowOff>70096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310771"/>
          <a:ext cx="838200" cy="5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53181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769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87388</xdr:rowOff>
    </xdr:from>
    <xdr:to>
      <xdr:col>19</xdr:col>
      <xdr:colOff>133350</xdr:colOff>
      <xdr:row>83</xdr:row>
      <xdr:rowOff>80421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03388"/>
          <a:ext cx="889000" cy="50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67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69841</xdr:rowOff>
    </xdr:from>
    <xdr:to>
      <xdr:col>15</xdr:col>
      <xdr:colOff>82550</xdr:colOff>
      <xdr:row>80</xdr:row>
      <xdr:rowOff>87388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85841"/>
          <a:ext cx="889000" cy="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45982</xdr:rowOff>
    </xdr:from>
    <xdr:to>
      <xdr:col>11</xdr:col>
      <xdr:colOff>31750</xdr:colOff>
      <xdr:row>80</xdr:row>
      <xdr:rowOff>69841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61982"/>
          <a:ext cx="889000" cy="2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19296</xdr:rowOff>
    </xdr:from>
    <xdr:to>
      <xdr:col>23</xdr:col>
      <xdr:colOff>184150</xdr:colOff>
      <xdr:row>86</xdr:row>
      <xdr:rowOff>120896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7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162823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73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29621</xdr:rowOff>
    </xdr:from>
    <xdr:to>
      <xdr:col>19</xdr:col>
      <xdr:colOff>184150</xdr:colOff>
      <xdr:row>83</xdr:row>
      <xdr:rowOff>131221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2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115998</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34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36588</xdr:rowOff>
    </xdr:from>
    <xdr:to>
      <xdr:col>15</xdr:col>
      <xdr:colOff>133350</xdr:colOff>
      <xdr:row>80</xdr:row>
      <xdr:rowOff>138188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148365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2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19041</xdr:rowOff>
    </xdr:from>
    <xdr:to>
      <xdr:col>11</xdr:col>
      <xdr:colOff>82550</xdr:colOff>
      <xdr:row>80</xdr:row>
      <xdr:rowOff>120641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3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130818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0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166632</xdr:rowOff>
    </xdr:from>
    <xdr:to>
      <xdr:col>7</xdr:col>
      <xdr:colOff>31750</xdr:colOff>
      <xdr:row>80</xdr:row>
      <xdr:rowOff>96782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1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106959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8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本村のような職員数が少ない自治体においては、職員構成の動きにより大きく数値が変動する。今年度は昨年度と指数の変更なく、依然として類似団体よりも高い状況である。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今後も、給与制度に基づく適正な給与水準の確保に努める。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69427</xdr:rowOff>
    </xdr:from>
    <xdr:to>
      <xdr:col>77</xdr:col>
      <xdr:colOff>44450</xdr:colOff>
      <xdr:row>86</xdr:row>
      <xdr:rowOff>101600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81412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69427</xdr:rowOff>
    </xdr:from>
    <xdr:to>
      <xdr:col>72</xdr:col>
      <xdr:colOff>203200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81412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91016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50071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18627</xdr:rowOff>
    </xdr:from>
    <xdr:to>
      <xdr:col>73</xdr:col>
      <xdr:colOff>44450</xdr:colOff>
      <xdr:row>86</xdr:row>
      <xdr:rowOff>120227</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105004</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計画的な定員管理を行なっているものの、令和２年７月豪雨災害による人口減少及び復旧復興従事職員の増加により数値が増加した。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今後しばらくは復旧復興従事職員の雇用が継続される一方で、人口減少の歯止めがかからない見込みであるため、業務量を見ながら適切な定員管理を図っていく。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3958</xdr:rowOff>
    </xdr:from>
    <xdr:to>
      <xdr:col>81</xdr:col>
      <xdr:colOff>44450</xdr:colOff>
      <xdr:row>61</xdr:row>
      <xdr:rowOff>25675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462408"/>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79491</xdr:rowOff>
    </xdr:from>
    <xdr:to>
      <xdr:col>77</xdr:col>
      <xdr:colOff>44450</xdr:colOff>
      <xdr:row>61</xdr:row>
      <xdr:rowOff>3958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366491"/>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171435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11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62399</xdr:rowOff>
    </xdr:from>
    <xdr:to>
      <xdr:col>72</xdr:col>
      <xdr:colOff>203200</xdr:colOff>
      <xdr:row>60</xdr:row>
      <xdr:rowOff>79491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49399"/>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133367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38873</xdr:rowOff>
    </xdr:from>
    <xdr:to>
      <xdr:col>68</xdr:col>
      <xdr:colOff>152400</xdr:colOff>
      <xdr:row>60</xdr:row>
      <xdr:rowOff>62399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25873"/>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146325</xdr:rowOff>
    </xdr:from>
    <xdr:to>
      <xdr:col>81</xdr:col>
      <xdr:colOff>95250</xdr:colOff>
      <xdr:row>61</xdr:row>
      <xdr:rowOff>76475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4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118402</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40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124608</xdr:rowOff>
    </xdr:from>
    <xdr:to>
      <xdr:col>77</xdr:col>
      <xdr:colOff>95250</xdr:colOff>
      <xdr:row>61</xdr:row>
      <xdr:rowOff>54758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4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39535</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49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28691</xdr:rowOff>
    </xdr:from>
    <xdr:to>
      <xdr:col>73</xdr:col>
      <xdr:colOff>44450</xdr:colOff>
      <xdr:row>60</xdr:row>
      <xdr:rowOff>130291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140468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08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11599</xdr:rowOff>
    </xdr:from>
    <xdr:to>
      <xdr:col>68</xdr:col>
      <xdr:colOff>203200</xdr:colOff>
      <xdr:row>60</xdr:row>
      <xdr:rowOff>113199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123376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159523</xdr:rowOff>
    </xdr:from>
    <xdr:to>
      <xdr:col>64</xdr:col>
      <xdr:colOff>152400</xdr:colOff>
      <xdr:row>60</xdr:row>
      <xdr:rowOff>89673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2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99850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4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実質公債費比率の分子となる元利償還金が前年度比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千円増加する一方で、分母となる事業費補正により基準財政需要額に算入された公債費が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千円減少したことにより比率が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今後は令和２年７月豪雨災害からの復旧復興事業の財源は国県補助金や地方債が主になるため、元利償還金額の増加も懸念されるが、交付税措置のある有利な地方債を活用し、復旧復興を進めていく。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159173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0010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136754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9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40</xdr:row>
      <xdr:rowOff>167217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167217</xdr:rowOff>
    </xdr:from>
    <xdr:to>
      <xdr:col>72</xdr:col>
      <xdr:colOff>203200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2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32614</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月豪雨災害の復旧・復興事業の実施に伴い、地方債の借入は前年度比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853,338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千円増加したものの、各基金への積み立ても行ったことから、将来負担比率は算定されない状況が続いている。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今後しばらくは、令和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復旧・復興事業が継続されるため、大きな事業が実施される見込みであることから、多くの財源も必要となり、それに伴い地方債の活用も大きくなることが予想される。将来負担に備えるため、適正な基金積み立ても併せて実施し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66675</xdr:rowOff>
    </xdr:from>
    <xdr:ext cx="9099176" cy="52387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762000" y="4524375"/>
          <a:ext cx="9099176"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3,215
207.58
11,114,969
9,896,892
876,996
2,529,358
5,785,950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経常一般人件費比率は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％減少しているが、再任用職員が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名、会計年度任用職員が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名増加したため、経常一般人件費は前年度比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今後もしばらくは豪雨災害の復旧復興事業への対応が必要となるため、人件費は同程度で推移すると思われる。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18143</xdr:rowOff>
    </xdr:from>
    <xdr:to>
      <xdr:col>24</xdr:col>
      <xdr:colOff>25400</xdr:colOff>
      <xdr:row>38</xdr:row>
      <xdr:rowOff>116115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332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116115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13500"/>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15422</xdr:rowOff>
    </xdr:from>
    <xdr:to>
      <xdr:col>15</xdr:col>
      <xdr:colOff>98425</xdr:colOff>
      <xdr:row>37</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59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42834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121557</xdr:rowOff>
    </xdr:from>
    <xdr:to>
      <xdr:col>11</xdr:col>
      <xdr:colOff>9525</xdr:colOff>
      <xdr:row>37</xdr:row>
      <xdr:rowOff>15422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93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53720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21062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138793</xdr:rowOff>
    </xdr:from>
    <xdr:to>
      <xdr:col>24</xdr:col>
      <xdr:colOff>76200</xdr:colOff>
      <xdr:row>38</xdr:row>
      <xdr:rowOff>68943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110870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65315</xdr:rowOff>
    </xdr:from>
    <xdr:to>
      <xdr:col>20</xdr:col>
      <xdr:colOff>38100</xdr:colOff>
      <xdr:row>38</xdr:row>
      <xdr:rowOff>166915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136072</xdr:rowOff>
    </xdr:from>
    <xdr:to>
      <xdr:col>11</xdr:col>
      <xdr:colOff>60325</xdr:colOff>
      <xdr:row>37</xdr:row>
      <xdr:rowOff>66222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76399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11084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前年度、外部委託していたスクールバス運転業務を村で実施する等したため、経常一般物件費が前年度比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今後は、各システム導入や学校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機器に係る保守料等の費用増加が懸念される。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17</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3362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106426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61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106426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975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60706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7020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39624</xdr:rowOff>
    </xdr:from>
    <xdr:to>
      <xdr:col>82</xdr:col>
      <xdr:colOff>158750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56151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2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9906</xdr:rowOff>
    </xdr:from>
    <xdr:to>
      <xdr:col>69</xdr:col>
      <xdr:colOff>142875</xdr:colOff>
      <xdr:row>17</xdr:row>
      <xdr:rowOff>111506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保育所運営費の一部に特定目的基金を充当し、その分が経常一般扶助費の対象外となったため、比率が前年度よりも減少した。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今後は高齢化率が上昇すると予想される一方で、過疎化により高齢者数や幼年者数は減少する見込みであり、経常一般扶助費は同程度か微減となると思われる。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948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59</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901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130827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60</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14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375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95250</xdr:rowOff>
    </xdr:from>
    <xdr:to>
      <xdr:col>6</xdr:col>
      <xdr:colOff>171450</xdr:colOff>
      <xdr:row>61</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操出金は後期高齢者医療療養給付費負担金が前年度比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の繰出金の動向については、地域で管理している水道施設を村の簡易水道施設へ編入する協議もなされており、編入することとなれば維持管理の増加に伴う簡易水道特別会計への繰出金が増加する可能性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67564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2761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67564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59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58420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45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44704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45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27703</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163593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人吉球磨広域行政組合負担金が前年度比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千円減少したこと、また令和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月豪雨災害や新型コロナウイルス感染症の影響により、地域活動が中止されているため、経常的な補助金等が支出できていないことから、経常一般補助費等が減少した。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45357</xdr:rowOff>
    </xdr:from>
    <xdr:to>
      <xdr:col>82</xdr:col>
      <xdr:colOff>107950</xdr:colOff>
      <xdr:row>36</xdr:row>
      <xdr:rowOff>143328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2175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37</xdr:row>
      <xdr:rowOff>17599</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31552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11067</xdr:rowOff>
    </xdr:from>
    <xdr:to>
      <xdr:col>73</xdr:col>
      <xdr:colOff>180975</xdr:colOff>
      <xdr:row>37</xdr:row>
      <xdr:rowOff>17599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3547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162923</xdr:rowOff>
    </xdr:from>
    <xdr:to>
      <xdr:col>69</xdr:col>
      <xdr:colOff>92075</xdr:colOff>
      <xdr:row>37</xdr:row>
      <xdr:rowOff>11067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33512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79301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2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11084</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92528</xdr:rowOff>
    </xdr:from>
    <xdr:to>
      <xdr:col>78</xdr:col>
      <xdr:colOff>120650</xdr:colOff>
      <xdr:row>37</xdr:row>
      <xdr:rowOff>22678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32855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138249</xdr:rowOff>
    </xdr:from>
    <xdr:to>
      <xdr:col>74</xdr:col>
      <xdr:colOff>31750</xdr:colOff>
      <xdr:row>37</xdr:row>
      <xdr:rowOff>68399</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131717</xdr:rowOff>
    </xdr:from>
    <xdr:to>
      <xdr:col>69</xdr:col>
      <xdr:colOff>142875</xdr:colOff>
      <xdr:row>37</xdr:row>
      <xdr:rowOff>61867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72044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7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112123</xdr:rowOff>
    </xdr:from>
    <xdr:to>
      <xdr:col>65</xdr:col>
      <xdr:colOff>53975</xdr:colOff>
      <xdr:row>37</xdr:row>
      <xdr:rowOff>42273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52450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経常一般公債費比率は減少した一方で、過疎対策事業債等の元金償還が増加したことから、経常一般公債費は前年度比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31,691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月豪雨災害に伴う復旧・復興事業の財源として多くの地方債を活用する予定であることから、経常一般公債費は増加する見込みである。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943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110998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152146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17272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3537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公債費を除いた経常収支比率は前年度比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％減少した。これは経常収支比率の分子となる人件費等が前年度から増加する一方で、分母となる普通交付税や国県支出金も増加したため、比率が減少したことが要因である。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類似団体と比較しても下回っている状況であるが、比率の上昇は財政の硬直化を示し、行政運営に支障をきたすことになるので、今後も経費の抑制に力を入れ、適正な財政運営を目指す。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22498</xdr:rowOff>
    </xdr:from>
    <xdr:to>
      <xdr:col>82</xdr:col>
      <xdr:colOff>107950</xdr:colOff>
      <xdr:row>77</xdr:row>
      <xdr:rowOff>128632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052698"/>
          <a:ext cx="838200" cy="2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128632</xdr:rowOff>
    </xdr:from>
    <xdr:to>
      <xdr:col>78</xdr:col>
      <xdr:colOff>69850</xdr:colOff>
      <xdr:row>77</xdr:row>
      <xdr:rowOff>151493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302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99242</xdr:rowOff>
    </xdr:from>
    <xdr:to>
      <xdr:col>73</xdr:col>
      <xdr:colOff>180975</xdr:colOff>
      <xdr:row>77</xdr:row>
      <xdr:rowOff>151493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008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4536</xdr:rowOff>
    </xdr:from>
    <xdr:to>
      <xdr:col>69</xdr:col>
      <xdr:colOff>92075</xdr:colOff>
      <xdr:row>77</xdr:row>
      <xdr:rowOff>99242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0618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143147</xdr:rowOff>
    </xdr:from>
    <xdr:to>
      <xdr:col>82</xdr:col>
      <xdr:colOff>158750</xdr:colOff>
      <xdr:row>76</xdr:row>
      <xdr:rowOff>73298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159674</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4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77832</xdr:rowOff>
    </xdr:from>
    <xdr:to>
      <xdr:col>78</xdr:col>
      <xdr:colOff>120650</xdr:colOff>
      <xdr:row>78</xdr:row>
      <xdr:rowOff>7982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100693</xdr:rowOff>
    </xdr:from>
    <xdr:to>
      <xdr:col>74</xdr:col>
      <xdr:colOff>31750</xdr:colOff>
      <xdr:row>78</xdr:row>
      <xdr:rowOff>30843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41020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48442</xdr:rowOff>
    </xdr:from>
    <xdr:to>
      <xdr:col>69</xdr:col>
      <xdr:colOff>142875</xdr:colOff>
      <xdr:row>77</xdr:row>
      <xdr:rowOff>150042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5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160219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0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125186</xdr:rowOff>
    </xdr:from>
    <xdr:to>
      <xdr:col>65</xdr:col>
      <xdr:colOff>53975</xdr:colOff>
      <xdr:row>77</xdr:row>
      <xdr:rowOff>55336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65512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116874</xdr:rowOff>
    </xdr:from>
    <xdr:to>
      <xdr:col>29</xdr:col>
      <xdr:colOff>127000</xdr:colOff>
      <xdr:row>16</xdr:row>
      <xdr:rowOff>108854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736249"/>
          <a:ext cx="647700" cy="16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113660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0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108854</xdr:rowOff>
    </xdr:from>
    <xdr:to>
      <xdr:col>26</xdr:col>
      <xdr:colOff>50800</xdr:colOff>
      <xdr:row>17</xdr:row>
      <xdr:rowOff>86225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899679"/>
          <a:ext cx="698500" cy="14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86225</xdr:rowOff>
    </xdr:from>
    <xdr:to>
      <xdr:col>22</xdr:col>
      <xdr:colOff>114300</xdr:colOff>
      <xdr:row>17</xdr:row>
      <xdr:rowOff>110608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48500"/>
          <a:ext cx="698500" cy="24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110608</xdr:rowOff>
    </xdr:from>
    <xdr:to>
      <xdr:col>18</xdr:col>
      <xdr:colOff>177800</xdr:colOff>
      <xdr:row>17</xdr:row>
      <xdr:rowOff>131669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072883"/>
          <a:ext cx="698500" cy="21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66074</xdr:rowOff>
    </xdr:from>
    <xdr:to>
      <xdr:col>29</xdr:col>
      <xdr:colOff>177800</xdr:colOff>
      <xdr:row>15</xdr:row>
      <xdr:rowOff>167674</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685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82601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53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58054</xdr:rowOff>
    </xdr:from>
    <xdr:to>
      <xdr:col>26</xdr:col>
      <xdr:colOff>101600</xdr:colOff>
      <xdr:row>16</xdr:row>
      <xdr:rowOff>159654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48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169831</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1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35425</xdr:rowOff>
    </xdr:from>
    <xdr:to>
      <xdr:col>22</xdr:col>
      <xdr:colOff>165100</xdr:colOff>
      <xdr:row>17</xdr:row>
      <xdr:rowOff>137025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9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121802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59808</xdr:rowOff>
    </xdr:from>
    <xdr:to>
      <xdr:col>19</xdr:col>
      <xdr:colOff>38100</xdr:colOff>
      <xdr:row>17</xdr:row>
      <xdr:rowOff>161408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22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146185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0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80869</xdr:rowOff>
    </xdr:from>
    <xdr:to>
      <xdr:col>15</xdr:col>
      <xdr:colOff>101600</xdr:colOff>
      <xdr:row>18</xdr:row>
      <xdr:rowOff>11019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4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167246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2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5356</xdr:rowOff>
    </xdr:from>
    <xdr:to>
      <xdr:col>29</xdr:col>
      <xdr:colOff>127000</xdr:colOff>
      <xdr:row>37</xdr:row>
      <xdr:rowOff>64958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130056"/>
          <a:ext cx="647700" cy="5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161583</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11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64958</xdr:rowOff>
    </xdr:from>
    <xdr:to>
      <xdr:col>26</xdr:col>
      <xdr:colOff>50800</xdr:colOff>
      <xdr:row>37</xdr:row>
      <xdr:rowOff>79988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189658"/>
          <a:ext cx="698500" cy="1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273514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688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79988</xdr:rowOff>
    </xdr:from>
    <xdr:to>
      <xdr:col>22</xdr:col>
      <xdr:colOff>114300</xdr:colOff>
      <xdr:row>37</xdr:row>
      <xdr:rowOff>84241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204688"/>
          <a:ext cx="698500" cy="4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75474</xdr:rowOff>
    </xdr:from>
    <xdr:to>
      <xdr:col>18</xdr:col>
      <xdr:colOff>177800</xdr:colOff>
      <xdr:row>37</xdr:row>
      <xdr:rowOff>84241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200174"/>
          <a:ext cx="698500" cy="8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304260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691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126006</xdr:rowOff>
    </xdr:from>
    <xdr:to>
      <xdr:col>29</xdr:col>
      <xdr:colOff>177800</xdr:colOff>
      <xdr:row>37</xdr:row>
      <xdr:rowOff>56156</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7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313983</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92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14158</xdr:rowOff>
    </xdr:from>
    <xdr:to>
      <xdr:col>26</xdr:col>
      <xdr:colOff>101600</xdr:colOff>
      <xdr:row>37</xdr:row>
      <xdr:rowOff>115758</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13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100535</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722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29188</xdr:rowOff>
    </xdr:from>
    <xdr:to>
      <xdr:col>22</xdr:col>
      <xdr:colOff>165100</xdr:colOff>
      <xdr:row>37</xdr:row>
      <xdr:rowOff>130788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5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115565</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4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33441</xdr:rowOff>
    </xdr:from>
    <xdr:to>
      <xdr:col>19</xdr:col>
      <xdr:colOff>38100</xdr:colOff>
      <xdr:row>37</xdr:row>
      <xdr:rowOff>135041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5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119818</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24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24674</xdr:rowOff>
    </xdr:from>
    <xdr:to>
      <xdr:col>15</xdr:col>
      <xdr:colOff>101600</xdr:colOff>
      <xdr:row>37</xdr:row>
      <xdr:rowOff>126274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49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111051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723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3,215
207.58
11,114,969
9,896,892
876,996
2,529,358
5,785,950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28280</xdr:rowOff>
    </xdr:from>
    <xdr:to>
      <xdr:col>24</xdr:col>
      <xdr:colOff>63500</xdr:colOff>
      <xdr:row>35</xdr:row>
      <xdr:rowOff>163547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29030"/>
          <a:ext cx="838200" cy="1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163547</xdr:rowOff>
    </xdr:from>
    <xdr:to>
      <xdr:col>19</xdr:col>
      <xdr:colOff>177800</xdr:colOff>
      <xdr:row>36</xdr:row>
      <xdr:rowOff>138690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64297"/>
          <a:ext cx="889000" cy="14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138690</xdr:rowOff>
    </xdr:from>
    <xdr:to>
      <xdr:col>15</xdr:col>
      <xdr:colOff>50800</xdr:colOff>
      <xdr:row>36</xdr:row>
      <xdr:rowOff>159927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10890"/>
          <a:ext cx="8890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159927</xdr:rowOff>
    </xdr:from>
    <xdr:to>
      <xdr:col>10</xdr:col>
      <xdr:colOff>114300</xdr:colOff>
      <xdr:row>37</xdr:row>
      <xdr:rowOff>6063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32127"/>
          <a:ext cx="889000" cy="1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148930</xdr:rowOff>
    </xdr:from>
    <xdr:to>
      <xdr:col>24</xdr:col>
      <xdr:colOff>114300</xdr:colOff>
      <xdr:row>35</xdr:row>
      <xdr:rowOff>79080</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357</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2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112747</xdr:rowOff>
    </xdr:from>
    <xdr:to>
      <xdr:col>20</xdr:col>
      <xdr:colOff>38100</xdr:colOff>
      <xdr:row>36</xdr:row>
      <xdr:rowOff>42897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59424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8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87890</xdr:rowOff>
    </xdr:from>
    <xdr:to>
      <xdr:col>15</xdr:col>
      <xdr:colOff>101600</xdr:colOff>
      <xdr:row>37</xdr:row>
      <xdr:rowOff>18040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9167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5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109127</xdr:rowOff>
    </xdr:from>
    <xdr:to>
      <xdr:col>10</xdr:col>
      <xdr:colOff>165100</xdr:colOff>
      <xdr:row>37</xdr:row>
      <xdr:rowOff>39277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30404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7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126713</xdr:rowOff>
    </xdr:from>
    <xdr:to>
      <xdr:col>6</xdr:col>
      <xdr:colOff>38100</xdr:colOff>
      <xdr:row>37</xdr:row>
      <xdr:rowOff>56863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47990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9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124506</xdr:rowOff>
    </xdr:from>
    <xdr:to>
      <xdr:col>24</xdr:col>
      <xdr:colOff>63500</xdr:colOff>
      <xdr:row>54</xdr:row>
      <xdr:rowOff>23251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8697006"/>
          <a:ext cx="838200" cy="58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66203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67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23251</xdr:rowOff>
    </xdr:from>
    <xdr:to>
      <xdr:col>19</xdr:col>
      <xdr:colOff>177800</xdr:colOff>
      <xdr:row>57</xdr:row>
      <xdr:rowOff>102508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281551"/>
          <a:ext cx="889000" cy="59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43183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1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102508</xdr:rowOff>
    </xdr:from>
    <xdr:to>
      <xdr:col>15</xdr:col>
      <xdr:colOff>50800</xdr:colOff>
      <xdr:row>57</xdr:row>
      <xdr:rowOff>106610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75158"/>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106610</xdr:rowOff>
    </xdr:from>
    <xdr:to>
      <xdr:col>10</xdr:col>
      <xdr:colOff>114300</xdr:colOff>
      <xdr:row>57</xdr:row>
      <xdr:rowOff>126660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79260"/>
          <a:ext cx="889000" cy="2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73706</xdr:rowOff>
    </xdr:from>
    <xdr:to>
      <xdr:col>24</xdr:col>
      <xdr:colOff>114300</xdr:colOff>
      <xdr:row>51</xdr:row>
      <xdr:rowOff>3856</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86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26733</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859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143901</xdr:rowOff>
    </xdr:from>
    <xdr:to>
      <xdr:col>20</xdr:col>
      <xdr:colOff>38100</xdr:colOff>
      <xdr:row>54</xdr:row>
      <xdr:rowOff>74051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2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90578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00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51708</xdr:rowOff>
    </xdr:from>
    <xdr:to>
      <xdr:col>15</xdr:col>
      <xdr:colOff>101600</xdr:colOff>
      <xdr:row>57</xdr:row>
      <xdr:rowOff>153308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2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144435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1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55810</xdr:rowOff>
    </xdr:from>
    <xdr:to>
      <xdr:col>10</xdr:col>
      <xdr:colOff>165100</xdr:colOff>
      <xdr:row>57</xdr:row>
      <xdr:rowOff>157410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148537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75860</xdr:rowOff>
    </xdr:from>
    <xdr:to>
      <xdr:col>6</xdr:col>
      <xdr:colOff>38100</xdr:colOff>
      <xdr:row>58</xdr:row>
      <xdr:rowOff>6010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4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168587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4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112764</xdr:rowOff>
    </xdr:from>
    <xdr:to>
      <xdr:col>24</xdr:col>
      <xdr:colOff>63500</xdr:colOff>
      <xdr:row>78</xdr:row>
      <xdr:rowOff>123177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85864"/>
          <a:ext cx="8382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123177</xdr:rowOff>
    </xdr:from>
    <xdr:to>
      <xdr:col>19</xdr:col>
      <xdr:colOff>177800</xdr:colOff>
      <xdr:row>78</xdr:row>
      <xdr:rowOff>148552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9627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148552</xdr:rowOff>
    </xdr:from>
    <xdr:to>
      <xdr:col>15</xdr:col>
      <xdr:colOff>50800</xdr:colOff>
      <xdr:row>78</xdr:row>
      <xdr:rowOff>150177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521652"/>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137503</xdr:rowOff>
    </xdr:from>
    <xdr:to>
      <xdr:col>10</xdr:col>
      <xdr:colOff>114300</xdr:colOff>
      <xdr:row>78</xdr:row>
      <xdr:rowOff>150177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510603"/>
          <a:ext cx="889000" cy="1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61964</xdr:rowOff>
    </xdr:from>
    <xdr:to>
      <xdr:col>24</xdr:col>
      <xdr:colOff>114300</xdr:colOff>
      <xdr:row>78</xdr:row>
      <xdr:rowOff>163564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148341</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72377</xdr:rowOff>
    </xdr:from>
    <xdr:to>
      <xdr:col>20</xdr:col>
      <xdr:colOff>38100</xdr:colOff>
      <xdr:row>79</xdr:row>
      <xdr:rowOff>2527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165104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97752</xdr:rowOff>
    </xdr:from>
    <xdr:to>
      <xdr:col>15</xdr:col>
      <xdr:colOff>101600</xdr:colOff>
      <xdr:row>79</xdr:row>
      <xdr:rowOff>27902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19029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99377</xdr:rowOff>
    </xdr:from>
    <xdr:to>
      <xdr:col>10</xdr:col>
      <xdr:colOff>165100</xdr:colOff>
      <xdr:row>79</xdr:row>
      <xdr:rowOff>29527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20654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86703</xdr:rowOff>
    </xdr:from>
    <xdr:to>
      <xdr:col>6</xdr:col>
      <xdr:colOff>38100</xdr:colOff>
      <xdr:row>79</xdr:row>
      <xdr:rowOff>16853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5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110897</xdr:rowOff>
    </xdr:from>
    <xdr:to>
      <xdr:col>24</xdr:col>
      <xdr:colOff>63500</xdr:colOff>
      <xdr:row>93</xdr:row>
      <xdr:rowOff>35440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5541397"/>
          <a:ext cx="838200" cy="43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66248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2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35440</xdr:rowOff>
    </xdr:from>
    <xdr:to>
      <xdr:col>19</xdr:col>
      <xdr:colOff>177800</xdr:colOff>
      <xdr:row>94</xdr:row>
      <xdr:rowOff>122893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5980290"/>
          <a:ext cx="889000" cy="2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20556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8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120817</xdr:rowOff>
    </xdr:from>
    <xdr:to>
      <xdr:col>15</xdr:col>
      <xdr:colOff>50800</xdr:colOff>
      <xdr:row>94</xdr:row>
      <xdr:rowOff>122893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237117"/>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22841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101909</xdr:rowOff>
    </xdr:from>
    <xdr:to>
      <xdr:col>10</xdr:col>
      <xdr:colOff>114300</xdr:colOff>
      <xdr:row>94</xdr:row>
      <xdr:rowOff>120817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218209"/>
          <a:ext cx="889000" cy="1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73755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60097</xdr:rowOff>
    </xdr:from>
    <xdr:to>
      <xdr:col>24</xdr:col>
      <xdr:colOff>114300</xdr:colOff>
      <xdr:row>90</xdr:row>
      <xdr:rowOff>161697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54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13124</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44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156090</xdr:rowOff>
    </xdr:from>
    <xdr:to>
      <xdr:col>20</xdr:col>
      <xdr:colOff>38100</xdr:colOff>
      <xdr:row>93</xdr:row>
      <xdr:rowOff>86240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592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102767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70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72093</xdr:rowOff>
    </xdr:from>
    <xdr:to>
      <xdr:col>15</xdr:col>
      <xdr:colOff>101600</xdr:colOff>
      <xdr:row>95</xdr:row>
      <xdr:rowOff>2243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1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18770</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96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70017</xdr:rowOff>
    </xdr:from>
    <xdr:to>
      <xdr:col>10</xdr:col>
      <xdr:colOff>165100</xdr:colOff>
      <xdr:row>95</xdr:row>
      <xdr:rowOff>167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1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16694</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96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51109</xdr:rowOff>
    </xdr:from>
    <xdr:to>
      <xdr:col>6</xdr:col>
      <xdr:colOff>38100</xdr:colOff>
      <xdr:row>94</xdr:row>
      <xdr:rowOff>152709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1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169236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594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44160</xdr:rowOff>
    </xdr:from>
    <xdr:to>
      <xdr:col>55</xdr:col>
      <xdr:colOff>0</xdr:colOff>
      <xdr:row>34</xdr:row>
      <xdr:rowOff>41211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02010"/>
          <a:ext cx="838200" cy="16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44160</xdr:rowOff>
    </xdr:from>
    <xdr:to>
      <xdr:col>50</xdr:col>
      <xdr:colOff>114300</xdr:colOff>
      <xdr:row>36</xdr:row>
      <xdr:rowOff>122319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702010"/>
          <a:ext cx="889000" cy="59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122319</xdr:rowOff>
    </xdr:from>
    <xdr:to>
      <xdr:col>45</xdr:col>
      <xdr:colOff>177800</xdr:colOff>
      <xdr:row>37</xdr:row>
      <xdr:rowOff>25290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294519"/>
          <a:ext cx="889000" cy="7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12770</xdr:rowOff>
    </xdr:from>
    <xdr:to>
      <xdr:col>41</xdr:col>
      <xdr:colOff>50800</xdr:colOff>
      <xdr:row>37</xdr:row>
      <xdr:rowOff>25290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356420"/>
          <a:ext cx="88900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86212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161861</xdr:rowOff>
    </xdr:from>
    <xdr:to>
      <xdr:col>55</xdr:col>
      <xdr:colOff>50800</xdr:colOff>
      <xdr:row>34</xdr:row>
      <xdr:rowOff>92011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13288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7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164810</xdr:rowOff>
    </xdr:from>
    <xdr:to>
      <xdr:col>50</xdr:col>
      <xdr:colOff>165100</xdr:colOff>
      <xdr:row>33</xdr:row>
      <xdr:rowOff>94960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6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86087</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74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71519</xdr:rowOff>
    </xdr:from>
    <xdr:to>
      <xdr:col>46</xdr:col>
      <xdr:colOff>38100</xdr:colOff>
      <xdr:row>37</xdr:row>
      <xdr:rowOff>1669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164246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33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145940</xdr:rowOff>
    </xdr:from>
    <xdr:to>
      <xdr:col>41</xdr:col>
      <xdr:colOff>101600</xdr:colOff>
      <xdr:row>37</xdr:row>
      <xdr:rowOff>76090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67217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41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133420</xdr:rowOff>
    </xdr:from>
    <xdr:to>
      <xdr:col>36</xdr:col>
      <xdr:colOff>165100</xdr:colOff>
      <xdr:row>37</xdr:row>
      <xdr:rowOff>63570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54697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11056</xdr:rowOff>
    </xdr:from>
    <xdr:to>
      <xdr:col>55</xdr:col>
      <xdr:colOff>0</xdr:colOff>
      <xdr:row>58</xdr:row>
      <xdr:rowOff>6847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783706"/>
          <a:ext cx="838200" cy="16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63497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36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99526</xdr:rowOff>
    </xdr:from>
    <xdr:to>
      <xdr:col>50</xdr:col>
      <xdr:colOff>114300</xdr:colOff>
      <xdr:row>58</xdr:row>
      <xdr:rowOff>6847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72176"/>
          <a:ext cx="889000" cy="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56954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1000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99526</xdr:rowOff>
    </xdr:from>
    <xdr:to>
      <xdr:col>45</xdr:col>
      <xdr:colOff>177800</xdr:colOff>
      <xdr:row>58</xdr:row>
      <xdr:rowOff>47677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72176"/>
          <a:ext cx="889000" cy="11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56482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1000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9461</xdr:rowOff>
    </xdr:from>
    <xdr:to>
      <xdr:col>41</xdr:col>
      <xdr:colOff>50800</xdr:colOff>
      <xdr:row>58</xdr:row>
      <xdr:rowOff>47677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53561"/>
          <a:ext cx="889000" cy="3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53679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99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131706</xdr:rowOff>
    </xdr:from>
    <xdr:to>
      <xdr:col>55</xdr:col>
      <xdr:colOff>50800</xdr:colOff>
      <xdr:row>57</xdr:row>
      <xdr:rowOff>61856</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154583</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58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127497</xdr:rowOff>
    </xdr:from>
    <xdr:to>
      <xdr:col>50</xdr:col>
      <xdr:colOff>165100</xdr:colOff>
      <xdr:row>58</xdr:row>
      <xdr:rowOff>57647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0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74174</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6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48726</xdr:rowOff>
    </xdr:from>
    <xdr:to>
      <xdr:col>46</xdr:col>
      <xdr:colOff>38100</xdr:colOff>
      <xdr:row>57</xdr:row>
      <xdr:rowOff>150326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166853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9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168327</xdr:rowOff>
    </xdr:from>
    <xdr:to>
      <xdr:col>41</xdr:col>
      <xdr:colOff>101600</xdr:colOff>
      <xdr:row>58</xdr:row>
      <xdr:rowOff>98477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89604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3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130111</xdr:rowOff>
    </xdr:from>
    <xdr:to>
      <xdr:col>36</xdr:col>
      <xdr:colOff>165100</xdr:colOff>
      <xdr:row>58</xdr:row>
      <xdr:rowOff>60261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76788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67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72149</xdr:rowOff>
    </xdr:from>
    <xdr:to>
      <xdr:col>55</xdr:col>
      <xdr:colOff>0</xdr:colOff>
      <xdr:row>76</xdr:row>
      <xdr:rowOff>36418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587999"/>
          <a:ext cx="838200" cy="47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64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96951</xdr:rowOff>
    </xdr:from>
    <xdr:to>
      <xdr:col>50</xdr:col>
      <xdr:colOff>114300</xdr:colOff>
      <xdr:row>76</xdr:row>
      <xdr:rowOff>36418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955701"/>
          <a:ext cx="889000" cy="11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3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96951</xdr:rowOff>
    </xdr:from>
    <xdr:to>
      <xdr:col>45</xdr:col>
      <xdr:colOff>177800</xdr:colOff>
      <xdr:row>77</xdr:row>
      <xdr:rowOff>47468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55701"/>
          <a:ext cx="889000" cy="29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3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47468</xdr:rowOff>
    </xdr:from>
    <xdr:to>
      <xdr:col>41</xdr:col>
      <xdr:colOff>50800</xdr:colOff>
      <xdr:row>77</xdr:row>
      <xdr:rowOff>130510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49118"/>
          <a:ext cx="889000" cy="8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59703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3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21349</xdr:rowOff>
    </xdr:from>
    <xdr:to>
      <xdr:col>55</xdr:col>
      <xdr:colOff>50800</xdr:colOff>
      <xdr:row>73</xdr:row>
      <xdr:rowOff>122949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53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44226</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38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157068</xdr:rowOff>
    </xdr:from>
    <xdr:to>
      <xdr:col>50</xdr:col>
      <xdr:colOff>165100</xdr:colOff>
      <xdr:row>76</xdr:row>
      <xdr:rowOff>87218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103746</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79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46151</xdr:rowOff>
    </xdr:from>
    <xdr:to>
      <xdr:col>46</xdr:col>
      <xdr:colOff>38100</xdr:colOff>
      <xdr:row>75</xdr:row>
      <xdr:rowOff>147752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9049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164278</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50795" y="1268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168118</xdr:rowOff>
    </xdr:from>
    <xdr:to>
      <xdr:col>41</xdr:col>
      <xdr:colOff>101600</xdr:colOff>
      <xdr:row>77</xdr:row>
      <xdr:rowOff>98268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9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114795</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61795" y="12973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79710</xdr:rowOff>
    </xdr:from>
    <xdr:to>
      <xdr:col>36</xdr:col>
      <xdr:colOff>165100</xdr:colOff>
      <xdr:row>78</xdr:row>
      <xdr:rowOff>9860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28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7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23937</xdr:rowOff>
    </xdr:from>
    <xdr:to>
      <xdr:col>55</xdr:col>
      <xdr:colOff>0</xdr:colOff>
      <xdr:row>99</xdr:row>
      <xdr:rowOff>29735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997487"/>
          <a:ext cx="8382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142632</xdr:rowOff>
    </xdr:from>
    <xdr:to>
      <xdr:col>50</xdr:col>
      <xdr:colOff>114300</xdr:colOff>
      <xdr:row>99</xdr:row>
      <xdr:rowOff>29735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44732"/>
          <a:ext cx="889000" cy="5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142632</xdr:rowOff>
    </xdr:from>
    <xdr:to>
      <xdr:col>45</xdr:col>
      <xdr:colOff>177800</xdr:colOff>
      <xdr:row>99</xdr:row>
      <xdr:rowOff>4234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44732"/>
          <a:ext cx="889000" cy="3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75710</xdr:rowOff>
    </xdr:from>
    <xdr:to>
      <xdr:col>41</xdr:col>
      <xdr:colOff>50800</xdr:colOff>
      <xdr:row>99</xdr:row>
      <xdr:rowOff>4234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77810"/>
          <a:ext cx="889000" cy="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159447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96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144587</xdr:rowOff>
    </xdr:from>
    <xdr:to>
      <xdr:col>55</xdr:col>
      <xdr:colOff>50800</xdr:colOff>
      <xdr:row>99</xdr:row>
      <xdr:rowOff>74737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94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59514</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6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150385</xdr:rowOff>
    </xdr:from>
    <xdr:to>
      <xdr:col>50</xdr:col>
      <xdr:colOff>165100</xdr:colOff>
      <xdr:row>99</xdr:row>
      <xdr:rowOff>80535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71662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704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91832</xdr:rowOff>
    </xdr:from>
    <xdr:to>
      <xdr:col>46</xdr:col>
      <xdr:colOff>38100</xdr:colOff>
      <xdr:row>99</xdr:row>
      <xdr:rowOff>21982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9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13109</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8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124884</xdr:rowOff>
    </xdr:from>
    <xdr:to>
      <xdr:col>41</xdr:col>
      <xdr:colOff>101600</xdr:colOff>
      <xdr:row>99</xdr:row>
      <xdr:rowOff>55034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2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46161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701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24910</xdr:rowOff>
    </xdr:from>
    <xdr:to>
      <xdr:col>36</xdr:col>
      <xdr:colOff>165100</xdr:colOff>
      <xdr:row>98</xdr:row>
      <xdr:rowOff>126510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143037</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0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169075</xdr:rowOff>
    </xdr:from>
    <xdr:to>
      <xdr:col>85</xdr:col>
      <xdr:colOff>127000</xdr:colOff>
      <xdr:row>34</xdr:row>
      <xdr:rowOff>58353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5484025"/>
          <a:ext cx="838200" cy="4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164498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8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58353</xdr:rowOff>
    </xdr:from>
    <xdr:to>
      <xdr:col>81</xdr:col>
      <xdr:colOff>50800</xdr:colOff>
      <xdr:row>38</xdr:row>
      <xdr:rowOff>88935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5887653"/>
          <a:ext cx="889000" cy="7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88935</xdr:rowOff>
    </xdr:from>
    <xdr:to>
      <xdr:col>76</xdr:col>
      <xdr:colOff>114300</xdr:colOff>
      <xdr:row>38</xdr:row>
      <xdr:rowOff>98179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04035"/>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149504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98179</xdr:rowOff>
    </xdr:from>
    <xdr:to>
      <xdr:col>71</xdr:col>
      <xdr:colOff>177800</xdr:colOff>
      <xdr:row>38</xdr:row>
      <xdr:rowOff>104018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613279"/>
          <a:ext cx="889000" cy="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156357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6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118275</xdr:rowOff>
    </xdr:from>
    <xdr:to>
      <xdr:col>85</xdr:col>
      <xdr:colOff>177800</xdr:colOff>
      <xdr:row>32</xdr:row>
      <xdr:rowOff>48425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54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71302</xdr:rowOff>
    </xdr:from>
    <xdr:ext cx="599010"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538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7553</xdr:rowOff>
    </xdr:from>
    <xdr:to>
      <xdr:col>81</xdr:col>
      <xdr:colOff>101600</xdr:colOff>
      <xdr:row>34</xdr:row>
      <xdr:rowOff>109153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58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125680</xdr:rowOff>
    </xdr:from>
    <xdr:ext cx="59901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181795" y="56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38135</xdr:rowOff>
    </xdr:from>
    <xdr:to>
      <xdr:col>76</xdr:col>
      <xdr:colOff>165100</xdr:colOff>
      <xdr:row>38</xdr:row>
      <xdr:rowOff>139735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156262</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3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47379</xdr:rowOff>
    </xdr:from>
    <xdr:to>
      <xdr:col>72</xdr:col>
      <xdr:colOff>38100</xdr:colOff>
      <xdr:row>38</xdr:row>
      <xdr:rowOff>148979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165506</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3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53218</xdr:rowOff>
    </xdr:from>
    <xdr:to>
      <xdr:col>67</xdr:col>
      <xdr:colOff>101600</xdr:colOff>
      <xdr:row>38</xdr:row>
      <xdr:rowOff>154818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171345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634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29204</xdr:rowOff>
    </xdr:from>
    <xdr:to>
      <xdr:col>85</xdr:col>
      <xdr:colOff>127000</xdr:colOff>
      <xdr:row>77</xdr:row>
      <xdr:rowOff>63858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30854"/>
          <a:ext cx="838200" cy="3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63858</xdr:rowOff>
    </xdr:from>
    <xdr:to>
      <xdr:col>81</xdr:col>
      <xdr:colOff>50800</xdr:colOff>
      <xdr:row>77</xdr:row>
      <xdr:rowOff>86429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65508"/>
          <a:ext cx="8890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76735</xdr:rowOff>
    </xdr:from>
    <xdr:to>
      <xdr:col>76</xdr:col>
      <xdr:colOff>114300</xdr:colOff>
      <xdr:row>77</xdr:row>
      <xdr:rowOff>86429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278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70455</xdr:rowOff>
    </xdr:from>
    <xdr:to>
      <xdr:col>71</xdr:col>
      <xdr:colOff>177800</xdr:colOff>
      <xdr:row>77</xdr:row>
      <xdr:rowOff>76735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72105"/>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136231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149854</xdr:rowOff>
    </xdr:from>
    <xdr:to>
      <xdr:col>85</xdr:col>
      <xdr:colOff>177800</xdr:colOff>
      <xdr:row>77</xdr:row>
      <xdr:rowOff>80004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128281</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5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13058</xdr:rowOff>
    </xdr:from>
    <xdr:to>
      <xdr:col>81</xdr:col>
      <xdr:colOff>101600</xdr:colOff>
      <xdr:row>77</xdr:row>
      <xdr:rowOff>114658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105785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0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35629</xdr:rowOff>
    </xdr:from>
    <xdr:to>
      <xdr:col>76</xdr:col>
      <xdr:colOff>165100</xdr:colOff>
      <xdr:row>77</xdr:row>
      <xdr:rowOff>137229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128356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25935</xdr:rowOff>
    </xdr:from>
    <xdr:to>
      <xdr:col>72</xdr:col>
      <xdr:colOff>38100</xdr:colOff>
      <xdr:row>77</xdr:row>
      <xdr:rowOff>127535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118662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3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19655</xdr:rowOff>
    </xdr:from>
    <xdr:to>
      <xdr:col>67</xdr:col>
      <xdr:colOff>101600</xdr:colOff>
      <xdr:row>77</xdr:row>
      <xdr:rowOff>121255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2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112382</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31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42011</xdr:rowOff>
    </xdr:from>
    <xdr:to>
      <xdr:col>85</xdr:col>
      <xdr:colOff>127000</xdr:colOff>
      <xdr:row>95</xdr:row>
      <xdr:rowOff>61475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329761"/>
          <a:ext cx="8382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86709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545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61475</xdr:rowOff>
    </xdr:from>
    <xdr:to>
      <xdr:col>81</xdr:col>
      <xdr:colOff>50800</xdr:colOff>
      <xdr:row>98</xdr:row>
      <xdr:rowOff>111035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349225"/>
          <a:ext cx="889000" cy="56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36695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83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111035</xdr:rowOff>
    </xdr:from>
    <xdr:to>
      <xdr:col>76</xdr:col>
      <xdr:colOff>114300</xdr:colOff>
      <xdr:row>98</xdr:row>
      <xdr:rowOff>132299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913135"/>
          <a:ext cx="8890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117297</xdr:rowOff>
    </xdr:from>
    <xdr:to>
      <xdr:col>71</xdr:col>
      <xdr:colOff>177800</xdr:colOff>
      <xdr:row>98</xdr:row>
      <xdr:rowOff>132299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919397"/>
          <a:ext cx="889000" cy="1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162661</xdr:rowOff>
    </xdr:from>
    <xdr:to>
      <xdr:col>85</xdr:col>
      <xdr:colOff>177800</xdr:colOff>
      <xdr:row>95</xdr:row>
      <xdr:rowOff>92811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2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14088</xdr:rowOff>
    </xdr:from>
    <xdr:ext cx="599010"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13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10675</xdr:rowOff>
    </xdr:from>
    <xdr:to>
      <xdr:col>81</xdr:col>
      <xdr:colOff>101600</xdr:colOff>
      <xdr:row>95</xdr:row>
      <xdr:rowOff>112275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2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128802</xdr:rowOff>
    </xdr:from>
    <xdr:ext cx="59901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181795" y="1607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60235</xdr:rowOff>
    </xdr:from>
    <xdr:to>
      <xdr:col>76</xdr:col>
      <xdr:colOff>165100</xdr:colOff>
      <xdr:row>98</xdr:row>
      <xdr:rowOff>161835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8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152962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9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81499</xdr:rowOff>
    </xdr:from>
    <xdr:to>
      <xdr:col>72</xdr:col>
      <xdr:colOff>38100</xdr:colOff>
      <xdr:row>99</xdr:row>
      <xdr:rowOff>11649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8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2776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66497</xdr:rowOff>
    </xdr:from>
    <xdr:to>
      <xdr:col>67</xdr:col>
      <xdr:colOff>101600</xdr:colOff>
      <xdr:row>98</xdr:row>
      <xdr:rowOff>168097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6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159224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6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85819</xdr:rowOff>
    </xdr:from>
    <xdr:to>
      <xdr:col>116</xdr:col>
      <xdr:colOff>63500</xdr:colOff>
      <xdr:row>57</xdr:row>
      <xdr:rowOff>169121</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9858469"/>
          <a:ext cx="8382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85819</xdr:rowOff>
    </xdr:from>
    <xdr:to>
      <xdr:col>111</xdr:col>
      <xdr:colOff>177800</xdr:colOff>
      <xdr:row>57</xdr:row>
      <xdr:rowOff>170859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9858469"/>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156618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151702</xdr:rowOff>
    </xdr:from>
    <xdr:to>
      <xdr:col>107</xdr:col>
      <xdr:colOff>50800</xdr:colOff>
      <xdr:row>57</xdr:row>
      <xdr:rowOff>170859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9924352"/>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151702</xdr:rowOff>
    </xdr:from>
    <xdr:to>
      <xdr:col>102</xdr:col>
      <xdr:colOff>114300</xdr:colOff>
      <xdr:row>58</xdr:row>
      <xdr:rowOff>24783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9924352"/>
          <a:ext cx="889000" cy="4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118321</xdr:rowOff>
    </xdr:from>
    <xdr:to>
      <xdr:col>116</xdr:col>
      <xdr:colOff>114300</xdr:colOff>
      <xdr:row>58</xdr:row>
      <xdr:rowOff>48471</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96748</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86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35019</xdr:rowOff>
    </xdr:from>
    <xdr:to>
      <xdr:col>112</xdr:col>
      <xdr:colOff>38100</xdr:colOff>
      <xdr:row>57</xdr:row>
      <xdr:rowOff>136619</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8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153146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5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120059</xdr:rowOff>
    </xdr:from>
    <xdr:to>
      <xdr:col>107</xdr:col>
      <xdr:colOff>101600</xdr:colOff>
      <xdr:row>58</xdr:row>
      <xdr:rowOff>50209</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8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41336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8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100902</xdr:rowOff>
    </xdr:from>
    <xdr:to>
      <xdr:col>102</xdr:col>
      <xdr:colOff>165100</xdr:colOff>
      <xdr:row>58</xdr:row>
      <xdr:rowOff>31052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8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22179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6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145433</xdr:rowOff>
    </xdr:from>
    <xdr:to>
      <xdr:col>98</xdr:col>
      <xdr:colOff>38100</xdr:colOff>
      <xdr:row>58</xdr:row>
      <xdr:rowOff>75583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9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66710</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1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144218</xdr:rowOff>
    </xdr:from>
    <xdr:to>
      <xdr:col>116</xdr:col>
      <xdr:colOff>63500</xdr:colOff>
      <xdr:row>74</xdr:row>
      <xdr:rowOff>148204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660068"/>
          <a:ext cx="838200" cy="17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144218</xdr:rowOff>
    </xdr:from>
    <xdr:to>
      <xdr:col>111</xdr:col>
      <xdr:colOff>177800</xdr:colOff>
      <xdr:row>75</xdr:row>
      <xdr:rowOff>66624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660068"/>
          <a:ext cx="889000" cy="26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107789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79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66624</xdr:rowOff>
    </xdr:from>
    <xdr:to>
      <xdr:col>107</xdr:col>
      <xdr:colOff>50800</xdr:colOff>
      <xdr:row>75</xdr:row>
      <xdr:rowOff>114105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925374"/>
          <a:ext cx="889000" cy="4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114105</xdr:rowOff>
    </xdr:from>
    <xdr:to>
      <xdr:col>102</xdr:col>
      <xdr:colOff>114300</xdr:colOff>
      <xdr:row>75</xdr:row>
      <xdr:rowOff>164640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2972855"/>
          <a:ext cx="889000" cy="5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97404</xdr:rowOff>
    </xdr:from>
    <xdr:to>
      <xdr:col>116</xdr:col>
      <xdr:colOff>114300</xdr:colOff>
      <xdr:row>75</xdr:row>
      <xdr:rowOff>27554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7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75831</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7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93418</xdr:rowOff>
    </xdr:from>
    <xdr:to>
      <xdr:col>112</xdr:col>
      <xdr:colOff>38100</xdr:colOff>
      <xdr:row>74</xdr:row>
      <xdr:rowOff>23568</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6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40095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38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15824</xdr:rowOff>
    </xdr:from>
    <xdr:to>
      <xdr:col>107</xdr:col>
      <xdr:colOff>101600</xdr:colOff>
      <xdr:row>75</xdr:row>
      <xdr:rowOff>117424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108551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6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63305</xdr:rowOff>
    </xdr:from>
    <xdr:to>
      <xdr:col>102</xdr:col>
      <xdr:colOff>165100</xdr:colOff>
      <xdr:row>75</xdr:row>
      <xdr:rowOff>164905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9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156032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01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113840</xdr:rowOff>
    </xdr:from>
    <xdr:to>
      <xdr:col>98</xdr:col>
      <xdr:colOff>38100</xdr:colOff>
      <xdr:row>76</xdr:row>
      <xdr:rowOff>43991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9725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35117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6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災害廃棄物処理事業実施による物件費、村単独の災害見舞金支給に伴う扶助費、災害復旧事業費の増加は令和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月豪雨災害に起因するものである。物件費及び扶助費の増加は一過性であるが、今後しばらくは令和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月豪雨災害に伴う復旧事業が継続する見込みであり、また復興事業の実施に伴い普通建設事業費が増大すると思われるため、住民一人当たりのコストも増加する見込みである。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公債費については、復興事業の財源として地方債の活用も多くなることから、今後の増加が懸念される。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については、現在、地域で管理している水道施設を村の簡易水道施設へ編入する協議もなされており、今後、編入することとなれば維持管理費の増加に伴う簡易水道特別会計への繰出金が増加する可能性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3,215
207.58
11,114,969
9,896,892
876,996
2,529,358
5,785,950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54987</xdr:rowOff>
    </xdr:from>
    <xdr:to>
      <xdr:col>24</xdr:col>
      <xdr:colOff>63500</xdr:colOff>
      <xdr:row>36</xdr:row>
      <xdr:rowOff>63348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27187"/>
          <a:ext cx="838200" cy="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51554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23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63348</xdr:rowOff>
    </xdr:from>
    <xdr:to>
      <xdr:col>19</xdr:col>
      <xdr:colOff>177800</xdr:colOff>
      <xdr:row>36</xdr:row>
      <xdr:rowOff>85816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235548"/>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119285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9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85816</xdr:rowOff>
    </xdr:from>
    <xdr:to>
      <xdr:col>15</xdr:col>
      <xdr:colOff>50800</xdr:colOff>
      <xdr:row>36</xdr:row>
      <xdr:rowOff>93980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2580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93980</xdr:rowOff>
    </xdr:from>
    <xdr:to>
      <xdr:col>10</xdr:col>
      <xdr:colOff>114300</xdr:colOff>
      <xdr:row>36</xdr:row>
      <xdr:rowOff>104463</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266180"/>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4187</xdr:rowOff>
    </xdr:from>
    <xdr:to>
      <xdr:col>24</xdr:col>
      <xdr:colOff>114300</xdr:colOff>
      <xdr:row>36</xdr:row>
      <xdr:rowOff>105787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1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27064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02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12548</xdr:rowOff>
    </xdr:from>
    <xdr:to>
      <xdr:col>20</xdr:col>
      <xdr:colOff>38100</xdr:colOff>
      <xdr:row>36</xdr:row>
      <xdr:rowOff>114148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130675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35016</xdr:rowOff>
    </xdr:from>
    <xdr:to>
      <xdr:col>15</xdr:col>
      <xdr:colOff>101600</xdr:colOff>
      <xdr:row>36</xdr:row>
      <xdr:rowOff>136616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29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43180</xdr:rowOff>
    </xdr:from>
    <xdr:to>
      <xdr:col>10</xdr:col>
      <xdr:colOff>165100</xdr:colOff>
      <xdr:row>36</xdr:row>
      <xdr:rowOff>144780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135907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30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53663</xdr:rowOff>
    </xdr:from>
    <xdr:to>
      <xdr:col>6</xdr:col>
      <xdr:colOff>38100</xdr:colOff>
      <xdr:row>36</xdr:row>
      <xdr:rowOff>155263</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146390</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3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50701</xdr:rowOff>
    </xdr:from>
    <xdr:to>
      <xdr:col>24</xdr:col>
      <xdr:colOff>63500</xdr:colOff>
      <xdr:row>53</xdr:row>
      <xdr:rowOff>168575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137551"/>
          <a:ext cx="838200" cy="11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124055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53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50701</xdr:rowOff>
    </xdr:from>
    <xdr:to>
      <xdr:col>19</xdr:col>
      <xdr:colOff>177800</xdr:colOff>
      <xdr:row>57</xdr:row>
      <xdr:rowOff>68215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137551"/>
          <a:ext cx="889000" cy="70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62933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64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68215</xdr:rowOff>
    </xdr:from>
    <xdr:to>
      <xdr:col>15</xdr:col>
      <xdr:colOff>50800</xdr:colOff>
      <xdr:row>57</xdr:row>
      <xdr:rowOff>100754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40865"/>
          <a:ext cx="889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70262</xdr:rowOff>
    </xdr:from>
    <xdr:to>
      <xdr:col>10</xdr:col>
      <xdr:colOff>114300</xdr:colOff>
      <xdr:row>57</xdr:row>
      <xdr:rowOff>100754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842912"/>
          <a:ext cx="889000" cy="3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117775</xdr:rowOff>
    </xdr:from>
    <xdr:to>
      <xdr:col>24</xdr:col>
      <xdr:colOff>114300</xdr:colOff>
      <xdr:row>54</xdr:row>
      <xdr:rowOff>47925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140652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171351</xdr:rowOff>
    </xdr:from>
    <xdr:to>
      <xdr:col>20</xdr:col>
      <xdr:colOff>38100</xdr:colOff>
      <xdr:row>53</xdr:row>
      <xdr:rowOff>101501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0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118028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86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17415</xdr:rowOff>
    </xdr:from>
    <xdr:to>
      <xdr:col>15</xdr:col>
      <xdr:colOff>101600</xdr:colOff>
      <xdr:row>57</xdr:row>
      <xdr:rowOff>119015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135542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6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49954</xdr:rowOff>
    </xdr:from>
    <xdr:to>
      <xdr:col>10</xdr:col>
      <xdr:colOff>165100</xdr:colOff>
      <xdr:row>57</xdr:row>
      <xdr:rowOff>151554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142681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91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19462</xdr:rowOff>
    </xdr:from>
    <xdr:to>
      <xdr:col>6</xdr:col>
      <xdr:colOff>38100</xdr:colOff>
      <xdr:row>57</xdr:row>
      <xdr:rowOff>121062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112189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88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121096</xdr:rowOff>
    </xdr:from>
    <xdr:to>
      <xdr:col>24</xdr:col>
      <xdr:colOff>63500</xdr:colOff>
      <xdr:row>72</xdr:row>
      <xdr:rowOff>129139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294046"/>
          <a:ext cx="838200" cy="17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76206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63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129139</xdr:rowOff>
    </xdr:from>
    <xdr:to>
      <xdr:col>19</xdr:col>
      <xdr:colOff>177800</xdr:colOff>
      <xdr:row>75</xdr:row>
      <xdr:rowOff>22940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473539"/>
          <a:ext cx="889000" cy="40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22940</xdr:rowOff>
    </xdr:from>
    <xdr:to>
      <xdr:col>15</xdr:col>
      <xdr:colOff>50800</xdr:colOff>
      <xdr:row>75</xdr:row>
      <xdr:rowOff>82056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81690"/>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44773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82056</xdr:rowOff>
    </xdr:from>
    <xdr:to>
      <xdr:col>10</xdr:col>
      <xdr:colOff>114300</xdr:colOff>
      <xdr:row>75</xdr:row>
      <xdr:rowOff>82528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940806"/>
          <a:ext cx="8890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125868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85250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70296</xdr:rowOff>
    </xdr:from>
    <xdr:to>
      <xdr:col>24</xdr:col>
      <xdr:colOff>114300</xdr:colOff>
      <xdr:row>72</xdr:row>
      <xdr:rowOff>446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2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93173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09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78339</xdr:rowOff>
    </xdr:from>
    <xdr:to>
      <xdr:col>20</xdr:col>
      <xdr:colOff>38100</xdr:colOff>
      <xdr:row>73</xdr:row>
      <xdr:rowOff>8489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4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25016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19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143590</xdr:rowOff>
    </xdr:from>
    <xdr:to>
      <xdr:col>15</xdr:col>
      <xdr:colOff>101600</xdr:colOff>
      <xdr:row>75</xdr:row>
      <xdr:rowOff>73740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90267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0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31256</xdr:rowOff>
    </xdr:from>
    <xdr:to>
      <xdr:col>10</xdr:col>
      <xdr:colOff>165100</xdr:colOff>
      <xdr:row>75</xdr:row>
      <xdr:rowOff>132856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149383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6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31728</xdr:rowOff>
    </xdr:from>
    <xdr:to>
      <xdr:col>6</xdr:col>
      <xdr:colOff>38100</xdr:colOff>
      <xdr:row>75</xdr:row>
      <xdr:rowOff>133328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9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149855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6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120664</xdr:rowOff>
    </xdr:from>
    <xdr:to>
      <xdr:col>24</xdr:col>
      <xdr:colOff>63500</xdr:colOff>
      <xdr:row>95</xdr:row>
      <xdr:rowOff>87553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379714"/>
          <a:ext cx="838200" cy="99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71121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01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87553</xdr:rowOff>
    </xdr:from>
    <xdr:to>
      <xdr:col>19</xdr:col>
      <xdr:colOff>177800</xdr:colOff>
      <xdr:row>98</xdr:row>
      <xdr:rowOff>105783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75303"/>
          <a:ext cx="889000" cy="5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54318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105783</xdr:rowOff>
    </xdr:from>
    <xdr:to>
      <xdr:col>15</xdr:col>
      <xdr:colOff>50800</xdr:colOff>
      <xdr:row>98</xdr:row>
      <xdr:rowOff>115666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07883"/>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115666</xdr:rowOff>
    </xdr:from>
    <xdr:to>
      <xdr:col>10</xdr:col>
      <xdr:colOff>114300</xdr:colOff>
      <xdr:row>98</xdr:row>
      <xdr:rowOff>120386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17766"/>
          <a:ext cx="8890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123485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69864</xdr:rowOff>
    </xdr:from>
    <xdr:to>
      <xdr:col>24</xdr:col>
      <xdr:colOff>114300</xdr:colOff>
      <xdr:row>90</xdr:row>
      <xdr:rowOff>14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3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22891</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28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36753</xdr:rowOff>
    </xdr:from>
    <xdr:to>
      <xdr:col>20</xdr:col>
      <xdr:colOff>38100</xdr:colOff>
      <xdr:row>95</xdr:row>
      <xdr:rowOff>138353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3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154880</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09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54983</xdr:rowOff>
    </xdr:from>
    <xdr:to>
      <xdr:col>15</xdr:col>
      <xdr:colOff>101600</xdr:colOff>
      <xdr:row>98</xdr:row>
      <xdr:rowOff>156583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147710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64866</xdr:rowOff>
    </xdr:from>
    <xdr:to>
      <xdr:col>10</xdr:col>
      <xdr:colOff>165100</xdr:colOff>
      <xdr:row>98</xdr:row>
      <xdr:rowOff>166466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157593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69586</xdr:rowOff>
    </xdr:from>
    <xdr:to>
      <xdr:col>6</xdr:col>
      <xdr:colOff>38100</xdr:colOff>
      <xdr:row>98</xdr:row>
      <xdr:rowOff>171186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162313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63055</xdr:rowOff>
    </xdr:from>
    <xdr:to>
      <xdr:col>55</xdr:col>
      <xdr:colOff>0</xdr:colOff>
      <xdr:row>58</xdr:row>
      <xdr:rowOff>156459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07155"/>
          <a:ext cx="838200" cy="9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7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121815</xdr:rowOff>
    </xdr:from>
    <xdr:to>
      <xdr:col>50</xdr:col>
      <xdr:colOff>114300</xdr:colOff>
      <xdr:row>58</xdr:row>
      <xdr:rowOff>156459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65915"/>
          <a:ext cx="889000" cy="3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121815</xdr:rowOff>
    </xdr:from>
    <xdr:to>
      <xdr:col>45</xdr:col>
      <xdr:colOff>177800</xdr:colOff>
      <xdr:row>58</xdr:row>
      <xdr:rowOff>146821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5915"/>
          <a:ext cx="889000" cy="2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11004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1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146821</xdr:rowOff>
    </xdr:from>
    <xdr:to>
      <xdr:col>41</xdr:col>
      <xdr:colOff>50800</xdr:colOff>
      <xdr:row>58</xdr:row>
      <xdr:rowOff>166140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90921"/>
          <a:ext cx="889000" cy="1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24427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13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12255</xdr:rowOff>
    </xdr:from>
    <xdr:to>
      <xdr:col>55</xdr:col>
      <xdr:colOff>50800</xdr:colOff>
      <xdr:row>58</xdr:row>
      <xdr:rowOff>113855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35132</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105659</xdr:rowOff>
    </xdr:from>
    <xdr:to>
      <xdr:col>50</xdr:col>
      <xdr:colOff>165100</xdr:colOff>
      <xdr:row>59</xdr:row>
      <xdr:rowOff>35809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26936</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14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71015</xdr:rowOff>
    </xdr:from>
    <xdr:to>
      <xdr:col>46</xdr:col>
      <xdr:colOff>38100</xdr:colOff>
      <xdr:row>59</xdr:row>
      <xdr:rowOff>1165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17692</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9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96021</xdr:rowOff>
    </xdr:from>
    <xdr:to>
      <xdr:col>41</xdr:col>
      <xdr:colOff>101600</xdr:colOff>
      <xdr:row>59</xdr:row>
      <xdr:rowOff>26171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42698</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81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115340</xdr:rowOff>
    </xdr:from>
    <xdr:to>
      <xdr:col>36</xdr:col>
      <xdr:colOff>165100</xdr:colOff>
      <xdr:row>59</xdr:row>
      <xdr:rowOff>45490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36617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5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134424</xdr:rowOff>
    </xdr:from>
    <xdr:to>
      <xdr:col>55</xdr:col>
      <xdr:colOff>0</xdr:colOff>
      <xdr:row>78</xdr:row>
      <xdr:rowOff>118312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36074"/>
          <a:ext cx="838200" cy="1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67824</xdr:rowOff>
    </xdr:from>
    <xdr:to>
      <xdr:col>50</xdr:col>
      <xdr:colOff>114300</xdr:colOff>
      <xdr:row>78</xdr:row>
      <xdr:rowOff>118312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40924"/>
          <a:ext cx="889000" cy="5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67824</xdr:rowOff>
    </xdr:from>
    <xdr:to>
      <xdr:col>45</xdr:col>
      <xdr:colOff>177800</xdr:colOff>
      <xdr:row>78</xdr:row>
      <xdr:rowOff>107764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40924"/>
          <a:ext cx="889000" cy="3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107764</xdr:rowOff>
    </xdr:from>
    <xdr:to>
      <xdr:col>41</xdr:col>
      <xdr:colOff>50800</xdr:colOff>
      <xdr:row>78</xdr:row>
      <xdr:rowOff>109922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80864"/>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83624</xdr:rowOff>
    </xdr:from>
    <xdr:to>
      <xdr:col>55</xdr:col>
      <xdr:colOff>50800</xdr:colOff>
      <xdr:row>78</xdr:row>
      <xdr:rowOff>13774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62051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6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67512</xdr:rowOff>
    </xdr:from>
    <xdr:to>
      <xdr:col>50</xdr:col>
      <xdr:colOff>165100</xdr:colOff>
      <xdr:row>78</xdr:row>
      <xdr:rowOff>169112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160239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3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17024</xdr:rowOff>
    </xdr:from>
    <xdr:to>
      <xdr:col>46</xdr:col>
      <xdr:colOff>38100</xdr:colOff>
      <xdr:row>78</xdr:row>
      <xdr:rowOff>118624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109751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8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56964</xdr:rowOff>
    </xdr:from>
    <xdr:to>
      <xdr:col>41</xdr:col>
      <xdr:colOff>101600</xdr:colOff>
      <xdr:row>78</xdr:row>
      <xdr:rowOff>158564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149691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2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59122</xdr:rowOff>
    </xdr:from>
    <xdr:to>
      <xdr:col>36</xdr:col>
      <xdr:colOff>165100</xdr:colOff>
      <xdr:row>78</xdr:row>
      <xdr:rowOff>160722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151849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128412</xdr:rowOff>
    </xdr:from>
    <xdr:to>
      <xdr:col>55</xdr:col>
      <xdr:colOff>0</xdr:colOff>
      <xdr:row>98</xdr:row>
      <xdr:rowOff>133355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930512"/>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19628</xdr:rowOff>
    </xdr:from>
    <xdr:to>
      <xdr:col>50</xdr:col>
      <xdr:colOff>114300</xdr:colOff>
      <xdr:row>98</xdr:row>
      <xdr:rowOff>133355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21728"/>
          <a:ext cx="889000" cy="11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19628</xdr:rowOff>
    </xdr:from>
    <xdr:to>
      <xdr:col>45</xdr:col>
      <xdr:colOff>177800</xdr:colOff>
      <xdr:row>98</xdr:row>
      <xdr:rowOff>23882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21728"/>
          <a:ext cx="889000" cy="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53008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5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166016</xdr:rowOff>
    </xdr:from>
    <xdr:to>
      <xdr:col>41</xdr:col>
      <xdr:colOff>50800</xdr:colOff>
      <xdr:row>98</xdr:row>
      <xdr:rowOff>23882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796666"/>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77612</xdr:rowOff>
    </xdr:from>
    <xdr:to>
      <xdr:col>55</xdr:col>
      <xdr:colOff>50800</xdr:colOff>
      <xdr:row>99</xdr:row>
      <xdr:rowOff>7762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163989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9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82555</xdr:rowOff>
    </xdr:from>
    <xdr:to>
      <xdr:col>50</xdr:col>
      <xdr:colOff>165100</xdr:colOff>
      <xdr:row>99</xdr:row>
      <xdr:rowOff>12705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3832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7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140278</xdr:rowOff>
    </xdr:from>
    <xdr:to>
      <xdr:col>46</xdr:col>
      <xdr:colOff>38100</xdr:colOff>
      <xdr:row>98</xdr:row>
      <xdr:rowOff>70428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61555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86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144532</xdr:rowOff>
    </xdr:from>
    <xdr:to>
      <xdr:col>41</xdr:col>
      <xdr:colOff>101600</xdr:colOff>
      <xdr:row>98</xdr:row>
      <xdr:rowOff>74682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65809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86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115216</xdr:rowOff>
    </xdr:from>
    <xdr:to>
      <xdr:col>36</xdr:col>
      <xdr:colOff>165100</xdr:colOff>
      <xdr:row>98</xdr:row>
      <xdr:rowOff>45366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36493</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683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133531</xdr:rowOff>
    </xdr:from>
    <xdr:to>
      <xdr:col>85</xdr:col>
      <xdr:colOff>127000</xdr:colOff>
      <xdr:row>37</xdr:row>
      <xdr:rowOff>142420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05731"/>
          <a:ext cx="838200" cy="18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505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74598</xdr:rowOff>
    </xdr:from>
    <xdr:to>
      <xdr:col>81</xdr:col>
      <xdr:colOff>50800</xdr:colOff>
      <xdr:row>36</xdr:row>
      <xdr:rowOff>133531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46798"/>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115278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6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74598</xdr:rowOff>
    </xdr:from>
    <xdr:to>
      <xdr:col>76</xdr:col>
      <xdr:colOff>114300</xdr:colOff>
      <xdr:row>38</xdr:row>
      <xdr:rowOff>63759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46798"/>
          <a:ext cx="889000" cy="33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85413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63759</xdr:rowOff>
    </xdr:from>
    <xdr:to>
      <xdr:col>71</xdr:col>
      <xdr:colOff>177800</xdr:colOff>
      <xdr:row>38</xdr:row>
      <xdr:rowOff>152684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78859"/>
          <a:ext cx="889000" cy="8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91620</xdr:rowOff>
    </xdr:from>
    <xdr:to>
      <xdr:col>85</xdr:col>
      <xdr:colOff>177800</xdr:colOff>
      <xdr:row>38</xdr:row>
      <xdr:rowOff>21771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35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114497</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82731</xdr:rowOff>
    </xdr:from>
    <xdr:to>
      <xdr:col>81</xdr:col>
      <xdr:colOff>101600</xdr:colOff>
      <xdr:row>37</xdr:row>
      <xdr:rowOff>12881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5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29408</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03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23798</xdr:rowOff>
    </xdr:from>
    <xdr:to>
      <xdr:col>76</xdr:col>
      <xdr:colOff>165100</xdr:colOff>
      <xdr:row>36</xdr:row>
      <xdr:rowOff>125398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141925</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597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12959</xdr:rowOff>
    </xdr:from>
    <xdr:to>
      <xdr:col>72</xdr:col>
      <xdr:colOff>38100</xdr:colOff>
      <xdr:row>38</xdr:row>
      <xdr:rowOff>114559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131086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0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101884</xdr:rowOff>
    </xdr:from>
    <xdr:to>
      <xdr:col>67</xdr:col>
      <xdr:colOff>101600</xdr:colOff>
      <xdr:row>39</xdr:row>
      <xdr:rowOff>32034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23161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61444</xdr:rowOff>
    </xdr:from>
    <xdr:to>
      <xdr:col>85</xdr:col>
      <xdr:colOff>127000</xdr:colOff>
      <xdr:row>58</xdr:row>
      <xdr:rowOff>11357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34094"/>
          <a:ext cx="838200" cy="1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150248</xdr:rowOff>
    </xdr:from>
    <xdr:to>
      <xdr:col>81</xdr:col>
      <xdr:colOff>50800</xdr:colOff>
      <xdr:row>58</xdr:row>
      <xdr:rowOff>11357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922898"/>
          <a:ext cx="8890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142770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57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150248</xdr:rowOff>
    </xdr:from>
    <xdr:to>
      <xdr:col>76</xdr:col>
      <xdr:colOff>114300</xdr:colOff>
      <xdr:row>58</xdr:row>
      <xdr:rowOff>59720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22898"/>
          <a:ext cx="889000" cy="8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147983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57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79209</xdr:rowOff>
    </xdr:from>
    <xdr:to>
      <xdr:col>71</xdr:col>
      <xdr:colOff>177800</xdr:colOff>
      <xdr:row>58</xdr:row>
      <xdr:rowOff>59720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51859"/>
          <a:ext cx="889000" cy="15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10644</xdr:rowOff>
    </xdr:from>
    <xdr:to>
      <xdr:col>85</xdr:col>
      <xdr:colOff>177800</xdr:colOff>
      <xdr:row>57</xdr:row>
      <xdr:rowOff>112244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8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33521</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3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132007</xdr:rowOff>
    </xdr:from>
    <xdr:to>
      <xdr:col>81</xdr:col>
      <xdr:colOff>101600</xdr:colOff>
      <xdr:row>58</xdr:row>
      <xdr:rowOff>62157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90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53284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9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99448</xdr:rowOff>
    </xdr:from>
    <xdr:to>
      <xdr:col>76</xdr:col>
      <xdr:colOff>165100</xdr:colOff>
      <xdr:row>58</xdr:row>
      <xdr:rowOff>29598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7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20725</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8920</xdr:rowOff>
    </xdr:from>
    <xdr:to>
      <xdr:col>72</xdr:col>
      <xdr:colOff>38100</xdr:colOff>
      <xdr:row>58</xdr:row>
      <xdr:rowOff>110520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5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101647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4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28409</xdr:rowOff>
    </xdr:from>
    <xdr:to>
      <xdr:col>67</xdr:col>
      <xdr:colOff>101600</xdr:colOff>
      <xdr:row>57</xdr:row>
      <xdr:rowOff>130009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0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121136</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89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169075</xdr:rowOff>
    </xdr:from>
    <xdr:to>
      <xdr:col>85</xdr:col>
      <xdr:colOff>127000</xdr:colOff>
      <xdr:row>74</xdr:row>
      <xdr:rowOff>58353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2342025"/>
          <a:ext cx="838200" cy="4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6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58353</xdr:rowOff>
    </xdr:from>
    <xdr:to>
      <xdr:col>81</xdr:col>
      <xdr:colOff>50800</xdr:colOff>
      <xdr:row>78</xdr:row>
      <xdr:rowOff>88934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745653"/>
          <a:ext cx="889000" cy="7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88934</xdr:rowOff>
    </xdr:from>
    <xdr:to>
      <xdr:col>76</xdr:col>
      <xdr:colOff>114300</xdr:colOff>
      <xdr:row>78</xdr:row>
      <xdr:rowOff>98180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62034"/>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149503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98180</xdr:rowOff>
    </xdr:from>
    <xdr:to>
      <xdr:col>71</xdr:col>
      <xdr:colOff>177800</xdr:colOff>
      <xdr:row>78</xdr:row>
      <xdr:rowOff>104018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71280"/>
          <a:ext cx="889000" cy="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156357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118275</xdr:rowOff>
    </xdr:from>
    <xdr:to>
      <xdr:col>85</xdr:col>
      <xdr:colOff>177800</xdr:colOff>
      <xdr:row>72</xdr:row>
      <xdr:rowOff>48425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2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71302</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244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7553</xdr:rowOff>
    </xdr:from>
    <xdr:to>
      <xdr:col>81</xdr:col>
      <xdr:colOff>101600</xdr:colOff>
      <xdr:row>74</xdr:row>
      <xdr:rowOff>109153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6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125680</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47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38134</xdr:rowOff>
    </xdr:from>
    <xdr:to>
      <xdr:col>76</xdr:col>
      <xdr:colOff>165100</xdr:colOff>
      <xdr:row>78</xdr:row>
      <xdr:rowOff>139734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156261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47380</xdr:rowOff>
    </xdr:from>
    <xdr:to>
      <xdr:col>72</xdr:col>
      <xdr:colOff>38100</xdr:colOff>
      <xdr:row>78</xdr:row>
      <xdr:rowOff>148980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165507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9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53218</xdr:rowOff>
    </xdr:from>
    <xdr:to>
      <xdr:col>67</xdr:col>
      <xdr:colOff>101600</xdr:colOff>
      <xdr:row>78</xdr:row>
      <xdr:rowOff>154818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2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171345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29204</xdr:rowOff>
    </xdr:from>
    <xdr:to>
      <xdr:col>85</xdr:col>
      <xdr:colOff>127000</xdr:colOff>
      <xdr:row>97</xdr:row>
      <xdr:rowOff>63858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59854"/>
          <a:ext cx="838200" cy="3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63858</xdr:rowOff>
    </xdr:from>
    <xdr:to>
      <xdr:col>81</xdr:col>
      <xdr:colOff>50800</xdr:colOff>
      <xdr:row>97</xdr:row>
      <xdr:rowOff>86429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94508"/>
          <a:ext cx="8890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76735</xdr:rowOff>
    </xdr:from>
    <xdr:to>
      <xdr:col>76</xdr:col>
      <xdr:colOff>114300</xdr:colOff>
      <xdr:row>97</xdr:row>
      <xdr:rowOff>86429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707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70455</xdr:rowOff>
    </xdr:from>
    <xdr:to>
      <xdr:col>71</xdr:col>
      <xdr:colOff>177800</xdr:colOff>
      <xdr:row>97</xdr:row>
      <xdr:rowOff>76735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01105"/>
          <a:ext cx="8890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149854</xdr:rowOff>
    </xdr:from>
    <xdr:to>
      <xdr:col>85</xdr:col>
      <xdr:colOff>177800</xdr:colOff>
      <xdr:row>97</xdr:row>
      <xdr:rowOff>80004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128281</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8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13058</xdr:rowOff>
    </xdr:from>
    <xdr:to>
      <xdr:col>81</xdr:col>
      <xdr:colOff>101600</xdr:colOff>
      <xdr:row>97</xdr:row>
      <xdr:rowOff>114658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105785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3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35629</xdr:rowOff>
    </xdr:from>
    <xdr:to>
      <xdr:col>76</xdr:col>
      <xdr:colOff>165100</xdr:colOff>
      <xdr:row>97</xdr:row>
      <xdr:rowOff>137229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128356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25935</xdr:rowOff>
    </xdr:from>
    <xdr:to>
      <xdr:col>72</xdr:col>
      <xdr:colOff>38100</xdr:colOff>
      <xdr:row>97</xdr:row>
      <xdr:rowOff>127535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118662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74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19655</xdr:rowOff>
    </xdr:from>
    <xdr:to>
      <xdr:col>67</xdr:col>
      <xdr:colOff>101600</xdr:colOff>
      <xdr:row>97</xdr:row>
      <xdr:rowOff>121255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112382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74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村単独の災害見舞金支給に伴う民生費、災害廃棄物処理事業実施に伴う衛生費、災害復旧事業費の増加は令和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月豪雨災害に起因するものである。民生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費及び衛生費の増加は一過性であるが、今後しばらくは令和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に伴う復旧事業が継続する見込みであり、また宅地造成や村有施設建設等の復興事業を総務費で、災害公営住宅建設事業を土木費で実施する予定であるため、住民一人当たりのコストも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公債費については、復興事業の財源として地方債の活用も多くなることから、今後の増加が懸念される。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衛生費については、現在、地域で管理している水道施設を村の簡易水道施設へ編入する協議もなされており、今後、編入することとなれば維持管理費の増加に伴う簡易水道特別会計への繰出金が増加する可能性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財政調整基金の保有目安として、本村では標準財政規模の概ね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％としていたが、令和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月豪雨災害の復旧・復興事業の財源として活用したため、標準財政規模比は低下した。実質収支額については、繰越金の増加に伴い、大きく増加した。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本村の歳入は国県支出金や地方交付税が大きな割合を占めており、自主財源が乏しく、不透明な財政状況が続いているため、財政調整基金残高や実質収支額については注視していく。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標準財政規模に対する黒字比率は、国民健康保険、介護保険、簡易水道の各特別会計で低下したものの、一般会計が大きく上昇したため、連結の黒字比率は上昇した。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ただし、各特別会計は一般会計からの繰り出しを受けて運営しているので、今後も各種保険料（税）、水道料金などの財源の確保及び事務の効率化が必要である。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81</v>
      </c>
      <c r="C2" s="179"/>
      <c r="D2" s="180"/>
    </row>
    <row r="3" spans="1:119" ht="18.75" customHeight="1" thickBot="1" x14ac:dyDescent="0.2">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11114969</v>
      </c>
      <c r="BO4" s="411"/>
      <c r="BP4" s="411"/>
      <c r="BQ4" s="411"/>
      <c r="BR4" s="411"/>
      <c r="BS4" s="411"/>
      <c r="BT4" s="411"/>
      <c r="BU4" s="412"/>
      <c r="BV4" s="410">
        <v>8460292</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34.700000000000003</v>
      </c>
      <c r="CU4" s="417"/>
      <c r="CV4" s="417"/>
      <c r="CW4" s="417"/>
      <c r="CX4" s="417"/>
      <c r="CY4" s="417"/>
      <c r="CZ4" s="417"/>
      <c r="DA4" s="418"/>
      <c r="DB4" s="416">
        <v>10.1</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9896892</v>
      </c>
      <c r="BO5" s="448"/>
      <c r="BP5" s="448"/>
      <c r="BQ5" s="448"/>
      <c r="BR5" s="448"/>
      <c r="BS5" s="448"/>
      <c r="BT5" s="448"/>
      <c r="BU5" s="449"/>
      <c r="BV5" s="447">
        <v>7777262</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73.8</v>
      </c>
      <c r="CU5" s="445"/>
      <c r="CV5" s="445"/>
      <c r="CW5" s="445"/>
      <c r="CX5" s="445"/>
      <c r="CY5" s="445"/>
      <c r="CZ5" s="445"/>
      <c r="DA5" s="446"/>
      <c r="DB5" s="444">
        <v>82.7</v>
      </c>
      <c r="DC5" s="445"/>
      <c r="DD5" s="445"/>
      <c r="DE5" s="445"/>
      <c r="DF5" s="445"/>
      <c r="DG5" s="445"/>
      <c r="DH5" s="445"/>
      <c r="DI5" s="446"/>
    </row>
    <row r="6" spans="1:119" ht="18.75" customHeight="1" x14ac:dyDescent="0.15">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1218077</v>
      </c>
      <c r="BO6" s="448"/>
      <c r="BP6" s="448"/>
      <c r="BQ6" s="448"/>
      <c r="BR6" s="448"/>
      <c r="BS6" s="448"/>
      <c r="BT6" s="448"/>
      <c r="BU6" s="449"/>
      <c r="BV6" s="447">
        <v>683030</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75.400000000000006</v>
      </c>
      <c r="CU6" s="485"/>
      <c r="CV6" s="485"/>
      <c r="CW6" s="485"/>
      <c r="CX6" s="485"/>
      <c r="CY6" s="485"/>
      <c r="CZ6" s="485"/>
      <c r="DA6" s="486"/>
      <c r="DB6" s="484">
        <v>84.8</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105</v>
      </c>
      <c r="AV7" s="480"/>
      <c r="AW7" s="480"/>
      <c r="AX7" s="480"/>
      <c r="AY7" s="481" t="s">
        <v>106</v>
      </c>
      <c r="AZ7" s="482"/>
      <c r="BA7" s="482"/>
      <c r="BB7" s="482"/>
      <c r="BC7" s="482"/>
      <c r="BD7" s="482"/>
      <c r="BE7" s="482"/>
      <c r="BF7" s="482"/>
      <c r="BG7" s="482"/>
      <c r="BH7" s="482"/>
      <c r="BI7" s="482"/>
      <c r="BJ7" s="482"/>
      <c r="BK7" s="482"/>
      <c r="BL7" s="482"/>
      <c r="BM7" s="483"/>
      <c r="BN7" s="447">
        <v>341081</v>
      </c>
      <c r="BO7" s="448"/>
      <c r="BP7" s="448"/>
      <c r="BQ7" s="448"/>
      <c r="BR7" s="448"/>
      <c r="BS7" s="448"/>
      <c r="BT7" s="448"/>
      <c r="BU7" s="449"/>
      <c r="BV7" s="447">
        <v>450835</v>
      </c>
      <c r="BW7" s="448"/>
      <c r="BX7" s="448"/>
      <c r="BY7" s="448"/>
      <c r="BZ7" s="448"/>
      <c r="CA7" s="448"/>
      <c r="CB7" s="448"/>
      <c r="CC7" s="449"/>
      <c r="CD7" s="450" t="s">
        <v>107</v>
      </c>
      <c r="CE7" s="451"/>
      <c r="CF7" s="451"/>
      <c r="CG7" s="451"/>
      <c r="CH7" s="451"/>
      <c r="CI7" s="451"/>
      <c r="CJ7" s="451"/>
      <c r="CK7" s="451"/>
      <c r="CL7" s="451"/>
      <c r="CM7" s="451"/>
      <c r="CN7" s="451"/>
      <c r="CO7" s="451"/>
      <c r="CP7" s="451"/>
      <c r="CQ7" s="451"/>
      <c r="CR7" s="451"/>
      <c r="CS7" s="452"/>
      <c r="CT7" s="447">
        <v>2529358</v>
      </c>
      <c r="CU7" s="448"/>
      <c r="CV7" s="448"/>
      <c r="CW7" s="448"/>
      <c r="CX7" s="448"/>
      <c r="CY7" s="448"/>
      <c r="CZ7" s="448"/>
      <c r="DA7" s="449"/>
      <c r="DB7" s="447">
        <v>2305439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108</v>
      </c>
      <c r="AN8" s="477"/>
      <c r="AO8" s="477"/>
      <c r="AP8" s="477"/>
      <c r="AQ8" s="477"/>
      <c r="AR8" s="477"/>
      <c r="AS8" s="477"/>
      <c r="AT8" s="478"/>
      <c r="AU8" s="479" t="s">
        <v>94</v>
      </c>
      <c r="AV8" s="480"/>
      <c r="AW8" s="480"/>
      <c r="AX8" s="480"/>
      <c r="AY8" s="481" t="s">
        <v>109</v>
      </c>
      <c r="AZ8" s="482"/>
      <c r="BA8" s="482"/>
      <c r="BB8" s="482"/>
      <c r="BC8" s="482"/>
      <c r="BD8" s="482"/>
      <c r="BE8" s="482"/>
      <c r="BF8" s="482"/>
      <c r="BG8" s="482"/>
      <c r="BH8" s="482"/>
      <c r="BI8" s="482"/>
      <c r="BJ8" s="482"/>
      <c r="BK8" s="482"/>
      <c r="BL8" s="482"/>
      <c r="BM8" s="483"/>
      <c r="BN8" s="447">
        <v>876996</v>
      </c>
      <c r="BO8" s="448"/>
      <c r="BP8" s="448"/>
      <c r="BQ8" s="448"/>
      <c r="BR8" s="448"/>
      <c r="BS8" s="448"/>
      <c r="BT8" s="448"/>
      <c r="BU8" s="449"/>
      <c r="BV8" s="447">
        <v>232195</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0.15</v>
      </c>
      <c r="CU8" s="488"/>
      <c r="CV8" s="488"/>
      <c r="CW8" s="488"/>
      <c r="CX8" s="488"/>
      <c r="CY8" s="488"/>
      <c r="CZ8" s="488"/>
      <c r="DA8" s="489"/>
      <c r="DB8" s="487">
        <v>0.15</v>
      </c>
      <c r="DC8" s="488"/>
      <c r="DD8" s="488"/>
      <c r="DE8" s="488"/>
      <c r="DF8" s="488"/>
      <c r="DG8" s="488"/>
      <c r="DH8" s="488"/>
      <c r="DI8" s="489"/>
    </row>
    <row r="9" spans="1:119" ht="18.75" customHeight="1" thickBot="1" x14ac:dyDescent="0.2">
      <c r="A9" s="178"/>
      <c r="B9" s="441" t="s">
        <v>111</v>
      </c>
      <c r="C9" s="442"/>
      <c r="D9" s="442"/>
      <c r="E9" s="442"/>
      <c r="F9" s="442"/>
      <c r="G9" s="442"/>
      <c r="H9" s="442"/>
      <c r="I9" s="442"/>
      <c r="J9" s="442"/>
      <c r="K9" s="490"/>
      <c r="L9" s="491" t="s">
        <v>112</v>
      </c>
      <c r="M9" s="492"/>
      <c r="N9" s="492"/>
      <c r="O9" s="492"/>
      <c r="P9" s="492"/>
      <c r="Q9" s="493"/>
      <c r="R9" s="494">
        <v>2433</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94</v>
      </c>
      <c r="AV9" s="480"/>
      <c r="AW9" s="480"/>
      <c r="AX9" s="480"/>
      <c r="AY9" s="481" t="s">
        <v>115</v>
      </c>
      <c r="AZ9" s="482"/>
      <c r="BA9" s="482"/>
      <c r="BB9" s="482"/>
      <c r="BC9" s="482"/>
      <c r="BD9" s="482"/>
      <c r="BE9" s="482"/>
      <c r="BF9" s="482"/>
      <c r="BG9" s="482"/>
      <c r="BH9" s="482"/>
      <c r="BI9" s="482"/>
      <c r="BJ9" s="482"/>
      <c r="BK9" s="482"/>
      <c r="BL9" s="482"/>
      <c r="BM9" s="483"/>
      <c r="BN9" s="447">
        <v>644801</v>
      </c>
      <c r="BO9" s="448"/>
      <c r="BP9" s="448"/>
      <c r="BQ9" s="448"/>
      <c r="BR9" s="448"/>
      <c r="BS9" s="448"/>
      <c r="BT9" s="448"/>
      <c r="BU9" s="449"/>
      <c r="BV9" s="447">
        <v>70763</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7.6</v>
      </c>
      <c r="CU9" s="445"/>
      <c r="CV9" s="445"/>
      <c r="CW9" s="445"/>
      <c r="CX9" s="445"/>
      <c r="CY9" s="445"/>
      <c r="CZ9" s="445"/>
      <c r="DA9" s="446"/>
      <c r="DB9" s="444">
        <v>7.6</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3698</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302369</v>
      </c>
      <c r="BO10" s="448"/>
      <c r="BP10" s="448"/>
      <c r="BQ10" s="448"/>
      <c r="BR10" s="448"/>
      <c r="BS10" s="448"/>
      <c r="BT10" s="448"/>
      <c r="BU10" s="449"/>
      <c r="BV10" s="447">
        <v>762</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125</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3219</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94</v>
      </c>
      <c r="AV12" s="480"/>
      <c r="AW12" s="480"/>
      <c r="AX12" s="480"/>
      <c r="AY12" s="481" t="s">
        <v>134</v>
      </c>
      <c r="AZ12" s="482"/>
      <c r="BA12" s="482"/>
      <c r="BB12" s="482"/>
      <c r="BC12" s="482"/>
      <c r="BD12" s="482"/>
      <c r="BE12" s="482"/>
      <c r="BF12" s="482"/>
      <c r="BG12" s="482"/>
      <c r="BH12" s="482"/>
      <c r="BI12" s="482"/>
      <c r="BJ12" s="482"/>
      <c r="BK12" s="482"/>
      <c r="BL12" s="482"/>
      <c r="BM12" s="483"/>
      <c r="BN12" s="447">
        <v>346000</v>
      </c>
      <c r="BO12" s="448"/>
      <c r="BP12" s="448"/>
      <c r="BQ12" s="448"/>
      <c r="BR12" s="448"/>
      <c r="BS12" s="448"/>
      <c r="BT12" s="448"/>
      <c r="BU12" s="449"/>
      <c r="BV12" s="447">
        <v>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128</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136</v>
      </c>
      <c r="N13" s="539"/>
      <c r="O13" s="539"/>
      <c r="P13" s="539"/>
      <c r="Q13" s="540"/>
      <c r="R13" s="531">
        <v>3215</v>
      </c>
      <c r="S13" s="532"/>
      <c r="T13" s="532"/>
      <c r="U13" s="532"/>
      <c r="V13" s="533"/>
      <c r="W13" s="463" t="s">
        <v>137</v>
      </c>
      <c r="X13" s="464"/>
      <c r="Y13" s="464"/>
      <c r="Z13" s="464"/>
      <c r="AA13" s="464"/>
      <c r="AB13" s="454"/>
      <c r="AC13" s="498">
        <v>187</v>
      </c>
      <c r="AD13" s="499"/>
      <c r="AE13" s="499"/>
      <c r="AF13" s="499"/>
      <c r="AG13" s="541"/>
      <c r="AH13" s="498">
        <v>305</v>
      </c>
      <c r="AI13" s="499"/>
      <c r="AJ13" s="499"/>
      <c r="AK13" s="499"/>
      <c r="AL13" s="500"/>
      <c r="AM13" s="476" t="s">
        <v>138</v>
      </c>
      <c r="AN13" s="477"/>
      <c r="AO13" s="477"/>
      <c r="AP13" s="477"/>
      <c r="AQ13" s="477"/>
      <c r="AR13" s="477"/>
      <c r="AS13" s="477"/>
      <c r="AT13" s="478"/>
      <c r="AU13" s="479" t="s">
        <v>139</v>
      </c>
      <c r="AV13" s="480"/>
      <c r="AW13" s="480"/>
      <c r="AX13" s="480"/>
      <c r="AY13" s="481" t="s">
        <v>140</v>
      </c>
      <c r="AZ13" s="482"/>
      <c r="BA13" s="482"/>
      <c r="BB13" s="482"/>
      <c r="BC13" s="482"/>
      <c r="BD13" s="482"/>
      <c r="BE13" s="482"/>
      <c r="BF13" s="482"/>
      <c r="BG13" s="482"/>
      <c r="BH13" s="482"/>
      <c r="BI13" s="482"/>
      <c r="BJ13" s="482"/>
      <c r="BK13" s="482"/>
      <c r="BL13" s="482"/>
      <c r="BM13" s="483"/>
      <c r="BN13" s="447">
        <v>601170</v>
      </c>
      <c r="BO13" s="448"/>
      <c r="BP13" s="448"/>
      <c r="BQ13" s="448"/>
      <c r="BR13" s="448"/>
      <c r="BS13" s="448"/>
      <c r="BT13" s="448"/>
      <c r="BU13" s="449"/>
      <c r="BV13" s="447">
        <v>71525</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5.4</v>
      </c>
      <c r="CU13" s="445"/>
      <c r="CV13" s="445"/>
      <c r="CW13" s="445"/>
      <c r="CX13" s="445"/>
      <c r="CY13" s="445"/>
      <c r="CZ13" s="445"/>
      <c r="DA13" s="446"/>
      <c r="DB13" s="444">
        <v>5.2</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142</v>
      </c>
      <c r="M14" s="529"/>
      <c r="N14" s="529"/>
      <c r="O14" s="529"/>
      <c r="P14" s="529"/>
      <c r="Q14" s="530"/>
      <c r="R14" s="531">
        <v>3368</v>
      </c>
      <c r="S14" s="532"/>
      <c r="T14" s="532"/>
      <c r="U14" s="532"/>
      <c r="V14" s="533"/>
      <c r="W14" s="437"/>
      <c r="X14" s="438"/>
      <c r="Y14" s="438"/>
      <c r="Z14" s="438"/>
      <c r="AA14" s="438"/>
      <c r="AB14" s="427"/>
      <c r="AC14" s="534">
        <v>19.2</v>
      </c>
      <c r="AD14" s="535"/>
      <c r="AE14" s="535"/>
      <c r="AF14" s="535"/>
      <c r="AG14" s="536"/>
      <c r="AH14" s="534">
        <v>18.100000000000001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t="s">
        <v>128</v>
      </c>
      <c r="CU14" s="546"/>
      <c r="CV14" s="546"/>
      <c r="CW14" s="546"/>
      <c r="CX14" s="546"/>
      <c r="CY14" s="546"/>
      <c r="CZ14" s="546"/>
      <c r="DA14" s="547"/>
      <c r="DB14" s="545" t="s">
        <v>144</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145</v>
      </c>
      <c r="N15" s="539"/>
      <c r="O15" s="539"/>
      <c r="P15" s="539"/>
      <c r="Q15" s="540"/>
      <c r="R15" s="531">
        <v>3365</v>
      </c>
      <c r="S15" s="532"/>
      <c r="T15" s="532"/>
      <c r="U15" s="532"/>
      <c r="V15" s="533"/>
      <c r="W15" s="463" t="s">
        <v>146</v>
      </c>
      <c r="X15" s="464"/>
      <c r="Y15" s="464"/>
      <c r="Z15" s="464"/>
      <c r="AA15" s="464"/>
      <c r="AB15" s="454"/>
      <c r="AC15" s="498">
        <v>243</v>
      </c>
      <c r="AD15" s="499"/>
      <c r="AE15" s="499"/>
      <c r="AF15" s="499"/>
      <c r="AG15" s="541"/>
      <c r="AH15" s="498">
        <v>408</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331162</v>
      </c>
      <c r="BO15" s="411"/>
      <c r="BP15" s="411"/>
      <c r="BQ15" s="411"/>
      <c r="BR15" s="411"/>
      <c r="BS15" s="411"/>
      <c r="BT15" s="411"/>
      <c r="BU15" s="412"/>
      <c r="BV15" s="410">
        <v>356148</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24.9</v>
      </c>
      <c r="AD16" s="535"/>
      <c r="AE16" s="535"/>
      <c r="AF16" s="535"/>
      <c r="AG16" s="536"/>
      <c r="AH16" s="534">
        <v>24.2</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2391132</v>
      </c>
      <c r="BO16" s="448"/>
      <c r="BP16" s="448"/>
      <c r="BQ16" s="448"/>
      <c r="BR16" s="448"/>
      <c r="BS16" s="448"/>
      <c r="BT16" s="448"/>
      <c r="BU16" s="449"/>
      <c r="BV16" s="447">
        <v>2180594</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545</v>
      </c>
      <c r="AD17" s="499"/>
      <c r="AE17" s="499"/>
      <c r="AF17" s="499"/>
      <c r="AG17" s="541"/>
      <c r="AH17" s="498">
        <v>976</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393261</v>
      </c>
      <c r="BO17" s="448"/>
      <c r="BP17" s="448"/>
      <c r="BQ17" s="448"/>
      <c r="BR17" s="448"/>
      <c r="BS17" s="448"/>
      <c r="BT17" s="448"/>
      <c r="BU17" s="449"/>
      <c r="BV17" s="447">
        <v>425497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156</v>
      </c>
      <c r="C18" s="490"/>
      <c r="D18" s="490"/>
      <c r="E18" s="570"/>
      <c r="F18" s="570"/>
      <c r="G18" s="570"/>
      <c r="H18" s="570"/>
      <c r="I18" s="570"/>
      <c r="J18" s="570"/>
      <c r="K18" s="570"/>
      <c r="L18" s="571">
        <v>207.58</v>
      </c>
      <c r="M18" s="571"/>
      <c r="N18" s="571"/>
      <c r="O18" s="571"/>
      <c r="P18" s="571"/>
      <c r="Q18" s="571"/>
      <c r="R18" s="572"/>
      <c r="S18" s="572"/>
      <c r="T18" s="572"/>
      <c r="U18" s="572"/>
      <c r="V18" s="573"/>
      <c r="W18" s="465"/>
      <c r="X18" s="466"/>
      <c r="Y18" s="466"/>
      <c r="Z18" s="466"/>
      <c r="AA18" s="466"/>
      <c r="AB18" s="457"/>
      <c r="AC18" s="574">
        <v>55.9</v>
      </c>
      <c r="AD18" s="575"/>
      <c r="AE18" s="575"/>
      <c r="AF18" s="575"/>
      <c r="AG18" s="576"/>
      <c r="AH18" s="574">
        <v>57.8</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1891111</v>
      </c>
      <c r="BO18" s="448"/>
      <c r="BP18" s="448"/>
      <c r="BQ18" s="448"/>
      <c r="BR18" s="448"/>
      <c r="BS18" s="448"/>
      <c r="BT18" s="448"/>
      <c r="BU18" s="449"/>
      <c r="BV18" s="447">
        <v>1894363</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158</v>
      </c>
      <c r="C19" s="490"/>
      <c r="D19" s="490"/>
      <c r="E19" s="570"/>
      <c r="F19" s="570"/>
      <c r="G19" s="570"/>
      <c r="H19" s="570"/>
      <c r="I19" s="570"/>
      <c r="J19" s="570"/>
      <c r="K19" s="570"/>
      <c r="L19" s="578">
        <v>12</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5245073</v>
      </c>
      <c r="BO19" s="448"/>
      <c r="BP19" s="448"/>
      <c r="BQ19" s="448"/>
      <c r="BR19" s="448"/>
      <c r="BS19" s="448"/>
      <c r="BT19" s="448"/>
      <c r="BU19" s="449"/>
      <c r="BV19" s="447">
        <v>4803529</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160</v>
      </c>
      <c r="C20" s="490"/>
      <c r="D20" s="490"/>
      <c r="E20" s="570"/>
      <c r="F20" s="570"/>
      <c r="G20" s="570"/>
      <c r="H20" s="570"/>
      <c r="I20" s="570"/>
      <c r="J20" s="570"/>
      <c r="K20" s="570"/>
      <c r="L20" s="578">
        <v>976</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5785950</v>
      </c>
      <c r="BO22" s="411"/>
      <c r="BP22" s="411"/>
      <c r="BQ22" s="411"/>
      <c r="BR22" s="411"/>
      <c r="BS22" s="411"/>
      <c r="BT22" s="411"/>
      <c r="BU22" s="412"/>
      <c r="BV22" s="410">
        <v>4279571</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5408295</v>
      </c>
      <c r="BO23" s="448"/>
      <c r="BP23" s="448"/>
      <c r="BQ23" s="448"/>
      <c r="BR23" s="448"/>
      <c r="BS23" s="448"/>
      <c r="BT23" s="448"/>
      <c r="BU23" s="449"/>
      <c r="BV23" s="447">
        <v>3941798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170</v>
      </c>
      <c r="F24" s="477"/>
      <c r="G24" s="477"/>
      <c r="H24" s="477"/>
      <c r="I24" s="477"/>
      <c r="J24" s="477"/>
      <c r="K24" s="478"/>
      <c r="L24" s="498">
        <v>1</v>
      </c>
      <c r="M24" s="499"/>
      <c r="N24" s="499"/>
      <c r="O24" s="499"/>
      <c r="P24" s="541"/>
      <c r="Q24" s="498">
        <v>7450</v>
      </c>
      <c r="R24" s="499"/>
      <c r="S24" s="499"/>
      <c r="T24" s="499"/>
      <c r="U24" s="499"/>
      <c r="V24" s="541"/>
      <c r="W24" s="593"/>
      <c r="X24" s="594"/>
      <c r="Y24" s="595"/>
      <c r="Z24" s="497" t="s">
        <v>171</v>
      </c>
      <c r="AA24" s="477"/>
      <c r="AB24" s="477"/>
      <c r="AC24" s="477"/>
      <c r="AD24" s="477"/>
      <c r="AE24" s="477"/>
      <c r="AF24" s="477"/>
      <c r="AG24" s="478"/>
      <c r="AH24" s="498">
        <v>79</v>
      </c>
      <c r="AI24" s="499"/>
      <c r="AJ24" s="499"/>
      <c r="AK24" s="499"/>
      <c r="AL24" s="541"/>
      <c r="AM24" s="498">
        <v>218593</v>
      </c>
      <c r="AN24" s="499"/>
      <c r="AO24" s="499"/>
      <c r="AP24" s="499"/>
      <c r="AQ24" s="499"/>
      <c r="AR24" s="541"/>
      <c r="AS24" s="498">
        <v>2767</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4526346</v>
      </c>
      <c r="BO24" s="448"/>
      <c r="BP24" s="448"/>
      <c r="BQ24" s="448"/>
      <c r="BR24" s="448"/>
      <c r="BS24" s="448"/>
      <c r="BT24" s="448"/>
      <c r="BU24" s="449"/>
      <c r="BV24" s="447">
        <v>2932405</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173</v>
      </c>
      <c r="F25" s="477"/>
      <c r="G25" s="477"/>
      <c r="H25" s="477"/>
      <c r="I25" s="477"/>
      <c r="J25" s="477"/>
      <c r="K25" s="478"/>
      <c r="L25" s="498">
        <v>1</v>
      </c>
      <c r="M25" s="499"/>
      <c r="N25" s="499"/>
      <c r="O25" s="499"/>
      <c r="P25" s="541"/>
      <c r="Q25" s="498">
        <v>5720</v>
      </c>
      <c r="R25" s="499"/>
      <c r="S25" s="499"/>
      <c r="T25" s="499"/>
      <c r="U25" s="499"/>
      <c r="V25" s="541"/>
      <c r="W25" s="593"/>
      <c r="X25" s="594"/>
      <c r="Y25" s="595"/>
      <c r="Z25" s="497" t="s">
        <v>174</v>
      </c>
      <c r="AA25" s="477"/>
      <c r="AB25" s="477"/>
      <c r="AC25" s="477"/>
      <c r="AD25" s="477"/>
      <c r="AE25" s="477"/>
      <c r="AF25" s="477"/>
      <c r="AG25" s="478"/>
      <c r="AH25" s="498" t="s">
        <v>144</v>
      </c>
      <c r="AI25" s="499"/>
      <c r="AJ25" s="499"/>
      <c r="AK25" s="499"/>
      <c r="AL25" s="541"/>
      <c r="AM25" s="498" t="s">
        <v>144</v>
      </c>
      <c r="AN25" s="499"/>
      <c r="AO25" s="499"/>
      <c r="AP25" s="499"/>
      <c r="AQ25" s="499"/>
      <c r="AR25" s="541"/>
      <c r="AS25" s="498" t="s">
        <v>128</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2504785</v>
      </c>
      <c r="BO25" s="411"/>
      <c r="BP25" s="411"/>
      <c r="BQ25" s="411"/>
      <c r="BR25" s="411"/>
      <c r="BS25" s="411"/>
      <c r="BT25" s="411"/>
      <c r="BU25" s="412"/>
      <c r="BV25" s="410">
        <v>3018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176</v>
      </c>
      <c r="F26" s="477"/>
      <c r="G26" s="477"/>
      <c r="H26" s="477"/>
      <c r="I26" s="477"/>
      <c r="J26" s="477"/>
      <c r="K26" s="478"/>
      <c r="L26" s="498">
        <v>1</v>
      </c>
      <c r="M26" s="499"/>
      <c r="N26" s="499"/>
      <c r="O26" s="499"/>
      <c r="P26" s="541"/>
      <c r="Q26" s="498">
        <v>5130</v>
      </c>
      <c r="R26" s="499"/>
      <c r="S26" s="499"/>
      <c r="T26" s="499"/>
      <c r="U26" s="499"/>
      <c r="V26" s="541"/>
      <c r="W26" s="593"/>
      <c r="X26" s="594"/>
      <c r="Y26" s="595"/>
      <c r="Z26" s="497" t="s">
        <v>177</v>
      </c>
      <c r="AA26" s="599"/>
      <c r="AB26" s="599"/>
      <c r="AC26" s="599"/>
      <c r="AD26" s="599"/>
      <c r="AE26" s="599"/>
      <c r="AF26" s="599"/>
      <c r="AG26" s="600"/>
      <c r="AH26" s="498" t="s">
        <v>144</v>
      </c>
      <c r="AI26" s="499"/>
      <c r="AJ26" s="499"/>
      <c r="AK26" s="499"/>
      <c r="AL26" s="541"/>
      <c r="AM26" s="498" t="s">
        <v>144</v>
      </c>
      <c r="AN26" s="499"/>
      <c r="AO26" s="499"/>
      <c r="AP26" s="499"/>
      <c r="AQ26" s="499"/>
      <c r="AR26" s="541"/>
      <c r="AS26" s="498" t="s">
        <v>178</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144</v>
      </c>
      <c r="BO26" s="448"/>
      <c r="BP26" s="448"/>
      <c r="BQ26" s="448"/>
      <c r="BR26" s="448"/>
      <c r="BS26" s="448"/>
      <c r="BT26" s="448"/>
      <c r="BU26" s="449"/>
      <c r="BV26" s="447" t="s">
        <v>128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180</v>
      </c>
      <c r="F27" s="477"/>
      <c r="G27" s="477"/>
      <c r="H27" s="477"/>
      <c r="I27" s="477"/>
      <c r="J27" s="477"/>
      <c r="K27" s="478"/>
      <c r="L27" s="498">
        <v>1</v>
      </c>
      <c r="M27" s="499"/>
      <c r="N27" s="499"/>
      <c r="O27" s="499"/>
      <c r="P27" s="541"/>
      <c r="Q27" s="498">
        <v>2980</v>
      </c>
      <c r="R27" s="499"/>
      <c r="S27" s="499"/>
      <c r="T27" s="499"/>
      <c r="U27" s="499"/>
      <c r="V27" s="541"/>
      <c r="W27" s="593"/>
      <c r="X27" s="594"/>
      <c r="Y27" s="595"/>
      <c r="Z27" s="497" t="s">
        <v>181</v>
      </c>
      <c r="AA27" s="477"/>
      <c r="AB27" s="477"/>
      <c r="AC27" s="477"/>
      <c r="AD27" s="477"/>
      <c r="AE27" s="477"/>
      <c r="AF27" s="477"/>
      <c r="AG27" s="478"/>
      <c r="AH27" s="498" t="s">
        <v>128</v>
      </c>
      <c r="AI27" s="499"/>
      <c r="AJ27" s="499"/>
      <c r="AK27" s="499"/>
      <c r="AL27" s="541"/>
      <c r="AM27" s="498" t="s">
        <v>178</v>
      </c>
      <c r="AN27" s="499"/>
      <c r="AO27" s="499"/>
      <c r="AP27" s="499"/>
      <c r="AQ27" s="499"/>
      <c r="AR27" s="541"/>
      <c r="AS27" s="498" t="s">
        <v>128</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t="s">
        <v>128</v>
      </c>
      <c r="BO27" s="567"/>
      <c r="BP27" s="567"/>
      <c r="BQ27" s="567"/>
      <c r="BR27" s="567"/>
      <c r="BS27" s="567"/>
      <c r="BT27" s="567"/>
      <c r="BU27" s="568"/>
      <c r="BV27" s="566" t="s">
        <v>128</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183</v>
      </c>
      <c r="F28" s="477"/>
      <c r="G28" s="477"/>
      <c r="H28" s="477"/>
      <c r="I28" s="477"/>
      <c r="J28" s="477"/>
      <c r="K28" s="478"/>
      <c r="L28" s="498">
        <v>1</v>
      </c>
      <c r="M28" s="499"/>
      <c r="N28" s="499"/>
      <c r="O28" s="499"/>
      <c r="P28" s="541"/>
      <c r="Q28" s="498">
        <v>2450</v>
      </c>
      <c r="R28" s="499"/>
      <c r="S28" s="499"/>
      <c r="T28" s="499"/>
      <c r="U28" s="499"/>
      <c r="V28" s="541"/>
      <c r="W28" s="593"/>
      <c r="X28" s="594"/>
      <c r="Y28" s="595"/>
      <c r="Z28" s="497" t="s">
        <v>184</v>
      </c>
      <c r="AA28" s="477"/>
      <c r="AB28" s="477"/>
      <c r="AC28" s="477"/>
      <c r="AD28" s="477"/>
      <c r="AE28" s="477"/>
      <c r="AF28" s="477"/>
      <c r="AG28" s="478"/>
      <c r="AH28" s="498" t="s">
        <v>128</v>
      </c>
      <c r="AI28" s="499"/>
      <c r="AJ28" s="499"/>
      <c r="AK28" s="499"/>
      <c r="AL28" s="541"/>
      <c r="AM28" s="498" t="s">
        <v>128</v>
      </c>
      <c r="AN28" s="499"/>
      <c r="AO28" s="499"/>
      <c r="AP28" s="499"/>
      <c r="AQ28" s="499"/>
      <c r="AR28" s="541"/>
      <c r="AS28" s="498" t="s">
        <v>128</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1071925</v>
      </c>
      <c r="BO28" s="411"/>
      <c r="BP28" s="411"/>
      <c r="BQ28" s="411"/>
      <c r="BR28" s="411"/>
      <c r="BS28" s="411"/>
      <c r="BT28" s="411"/>
      <c r="BU28" s="412"/>
      <c r="BV28" s="410">
        <v>1115556</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186</v>
      </c>
      <c r="F29" s="477"/>
      <c r="G29" s="477"/>
      <c r="H29" s="477"/>
      <c r="I29" s="477"/>
      <c r="J29" s="477"/>
      <c r="K29" s="478"/>
      <c r="L29" s="498">
        <v>8</v>
      </c>
      <c r="M29" s="499"/>
      <c r="N29" s="499"/>
      <c r="O29" s="499"/>
      <c r="P29" s="541"/>
      <c r="Q29" s="498">
        <v>2230</v>
      </c>
      <c r="R29" s="499"/>
      <c r="S29" s="499"/>
      <c r="T29" s="499"/>
      <c r="U29" s="499"/>
      <c r="V29" s="541"/>
      <c r="W29" s="596"/>
      <c r="X29" s="597"/>
      <c r="Y29" s="598"/>
      <c r="Z29" s="497" t="s">
        <v>187</v>
      </c>
      <c r="AA29" s="477"/>
      <c r="AB29" s="477"/>
      <c r="AC29" s="477"/>
      <c r="AD29" s="477"/>
      <c r="AE29" s="477"/>
      <c r="AF29" s="477"/>
      <c r="AG29" s="478"/>
      <c r="AH29" s="498">
        <v>79</v>
      </c>
      <c r="AI29" s="499"/>
      <c r="AJ29" s="499"/>
      <c r="AK29" s="499"/>
      <c r="AL29" s="541"/>
      <c r="AM29" s="498">
        <v>218593</v>
      </c>
      <c r="AN29" s="499"/>
      <c r="AO29" s="499"/>
      <c r="AP29" s="499"/>
      <c r="AQ29" s="499"/>
      <c r="AR29" s="541"/>
      <c r="AS29" s="498">
        <v>2767</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705753</v>
      </c>
      <c r="BO29" s="448"/>
      <c r="BP29" s="448"/>
      <c r="BQ29" s="448"/>
      <c r="BR29" s="448"/>
      <c r="BS29" s="448"/>
      <c r="BT29" s="448"/>
      <c r="BU29" s="449"/>
      <c r="BV29" s="447">
        <v>355748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96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1356266</v>
      </c>
      <c r="BO30" s="567"/>
      <c r="BP30" s="567"/>
      <c r="BQ30" s="567"/>
      <c r="BR30" s="567"/>
      <c r="BS30" s="567"/>
      <c r="BT30" s="567"/>
      <c r="BU30" s="568"/>
      <c r="BV30" s="566">
        <v>1145781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196</v>
      </c>
      <c r="AN33" s="471"/>
      <c r="AO33" s="436" t="s">
        <v>197</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198</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5</v>
      </c>
      <c r="BF34" s="637"/>
      <c r="BG34" s="638" t="str">
        <f>IF('各会計、関係団体の財政状況及び健全化判断比率'!B31="","",'各会計、関係団体の財政状況及び健全化判断比率'!B31)</f>
        <v>簡易水道特別会計</v>
      </c>
      <c r="BH34" s="638"/>
      <c r="BI34" s="638"/>
      <c r="BJ34" s="638"/>
      <c r="BK34" s="638"/>
      <c r="BL34" s="638"/>
      <c r="BM34" s="638"/>
      <c r="BN34" s="638"/>
      <c r="BO34" s="638"/>
      <c r="BP34" s="638"/>
      <c r="BQ34" s="638"/>
      <c r="BR34" s="638"/>
      <c r="BS34" s="638"/>
      <c r="BT34" s="638"/>
      <c r="BU34" s="638"/>
      <c r="BV34" s="178"/>
      <c r="BW34" s="637">
        <f>IF(BY34="","",MAX(C34:D43,U34:V43,AM34:AN43,BE34:BF43)+1)</f>
        <v>6</v>
      </c>
      <c r="BX34" s="637"/>
      <c r="BY34" s="638" t="str">
        <f>IF('各会計、関係団体の財政状況及び健全化判断比率'!B68="","",'各会計、関係団体の財政状況及び健全化判断比率'!B68)</f>
        <v>熊本県市町村総合事務組合</v>
      </c>
      <c r="BZ34" s="638"/>
      <c r="CA34" s="638"/>
      <c r="CB34" s="638"/>
      <c r="CC34" s="638"/>
      <c r="CD34" s="638"/>
      <c r="CE34" s="638"/>
      <c r="CF34" s="638"/>
      <c r="CG34" s="638"/>
      <c r="CH34" s="638"/>
      <c r="CI34" s="638"/>
      <c r="CJ34" s="638"/>
      <c r="CK34" s="638"/>
      <c r="CL34" s="638"/>
      <c r="CM34" s="638"/>
      <c r="CN34" s="178"/>
      <c r="CO34" s="637">
        <f>IF(CQ34="","",MAX(C34:D43,U34:V43,AM34:AN43,BE34:BF43,BW34:BX43)+1)</f>
        <v>11</v>
      </c>
      <c r="CP34" s="637"/>
      <c r="CQ34" s="638" t="str">
        <f>IF('各会計、関係団体の財政状況及び健全化判断比率'!BS7="","",'各会計、関係団体の財政状況及び健全化判断比率'!BS7)</f>
        <v>くま川鉄道㈱</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7</v>
      </c>
      <c r="BX35" s="637"/>
      <c r="BY35" s="638" t="str">
        <f>IF('各会計、関係団体の財政状況及び健全化判断比率'!B69="","",'各会計、関係団体の財政状況及び健全化判断比率'!B69)</f>
        <v>人吉下球磨消防組合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8</v>
      </c>
      <c r="BX36" s="637"/>
      <c r="BY36" s="638" t="str">
        <f>IF('各会計、関係団体の財政状況及び健全化判断比率'!B70="","",'各会計、関係団体の財政状況及び健全化判断比率'!B70)</f>
        <v>人吉球磨広域行政組合（一般会計）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9</v>
      </c>
      <c r="BX37" s="637"/>
      <c r="BY37" s="638" t="str">
        <f>IF('各会計、関係団体の財政状況及び健全化判断比率'!B71="","",'各会計、関係団体の財政状況及び健全化判断比率'!B71)</f>
        <v>熊本県後期高齢者医療広域連合（一般会計）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10</v>
      </c>
      <c r="BX38" s="637"/>
      <c r="BY38" s="638" t="str">
        <f>IF('各会計、関係団体の財政状況及び健全化判断比率'!B72="","",'各会計、関係団体の財政状況及び健全化判断比率'!B72)</f>
        <v>熊本県後期高齢者医療広域連合（後期高齢者医療特別会計）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578</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6" t="s">
        <v>565</v>
      </c>
      <c r="D34" s="1216"/>
      <c r="E34" s="1217"/>
      <c r="F34" s="32">
        <v>7.87</v>
      </c>
      <c r="G34" s="33">
        <v>8.82</v>
      </c>
      <c r="H34" s="33">
        <v>7.4</v>
      </c>
      <c r="I34" s="33">
        <v>10.07</v>
      </c>
      <c r="J34" s="34">
        <v>34.67</v>
      </c>
      <c r="K34" s="22"/>
      <c r="L34" s="22"/>
      <c r="M34" s="22"/>
      <c r="N34" s="22"/>
      <c r="O34" s="22"/>
      <c r="P34" s="22"/>
    </row>
    <row r="35" spans="1:16" ht="39" customHeight="1" x14ac:dyDescent="0.15">
      <c r="A35" s="22"/>
      <c r="B35" s="35"/>
      <c r="C35" s="1210" t="s">
        <v>566</v>
      </c>
      <c r="D35" s="1211"/>
      <c r="E35" s="1212"/>
      <c r="F35" s="36">
        <v>1.49</v>
      </c>
      <c r="G35" s="37">
        <v>1.53</v>
      </c>
      <c r="H35" s="37">
        <v>2.27</v>
      </c>
      <c r="I35" s="37">
        <v>3</v>
      </c>
      <c r="J35" s="38">
        <v>2.4</v>
      </c>
      <c r="K35" s="22"/>
      <c r="L35" s="22"/>
      <c r="M35" s="22"/>
      <c r="N35" s="22"/>
      <c r="O35" s="22"/>
      <c r="P35" s="22"/>
    </row>
    <row r="36" spans="1:16" ht="39" customHeight="1" x14ac:dyDescent="0.15">
      <c r="A36" s="22"/>
      <c r="B36" s="35"/>
      <c r="C36" s="1210" t="s">
        <v>567</v>
      </c>
      <c r="D36" s="1211"/>
      <c r="E36" s="1212"/>
      <c r="F36" s="36">
        <v>0.53</v>
      </c>
      <c r="G36" s="37">
        <v>1.51</v>
      </c>
      <c r="H36" s="37">
        <v>0.92</v>
      </c>
      <c r="I36" s="37">
        <v>2.4</v>
      </c>
      <c r="J36" s="38">
        <v>1.66</v>
      </c>
      <c r="K36" s="22"/>
      <c r="L36" s="22"/>
      <c r="M36" s="22"/>
      <c r="N36" s="22"/>
      <c r="O36" s="22"/>
      <c r="P36" s="22"/>
    </row>
    <row r="37" spans="1:16" ht="39" customHeight="1" x14ac:dyDescent="0.15">
      <c r="A37" s="22"/>
      <c r="B37" s="35"/>
      <c r="C37" s="1210" t="s">
        <v>568</v>
      </c>
      <c r="D37" s="1211"/>
      <c r="E37" s="1212"/>
      <c r="F37" s="36">
        <v>0.2</v>
      </c>
      <c r="G37" s="37">
        <v>0.2</v>
      </c>
      <c r="H37" s="37">
        <v>0.25</v>
      </c>
      <c r="I37" s="37">
        <v>0.86</v>
      </c>
      <c r="J37" s="38">
        <v>0.75</v>
      </c>
      <c r="K37" s="22"/>
      <c r="L37" s="22"/>
      <c r="M37" s="22"/>
      <c r="N37" s="22"/>
      <c r="O37" s="22"/>
      <c r="P37" s="22"/>
    </row>
    <row r="38" spans="1:16" ht="39" customHeight="1" x14ac:dyDescent="0.15">
      <c r="A38" s="22"/>
      <c r="B38" s="35"/>
      <c r="C38" s="1210" t="s">
        <v>569</v>
      </c>
      <c r="D38" s="1211"/>
      <c r="E38" s="1212"/>
      <c r="F38" s="36">
        <v>0.01</v>
      </c>
      <c r="G38" s="37">
        <v>0</v>
      </c>
      <c r="H38" s="37">
        <v>0</v>
      </c>
      <c r="I38" s="37">
        <v>0</v>
      </c>
      <c r="J38" s="38">
        <v>0</v>
      </c>
      <c r="K38" s="22"/>
      <c r="L38" s="22"/>
      <c r="M38" s="22"/>
      <c r="N38" s="22"/>
      <c r="O38" s="22"/>
      <c r="P38" s="22"/>
    </row>
    <row r="39" spans="1:16" ht="39" customHeight="1" x14ac:dyDescent="0.15">
      <c r="A39" s="22"/>
      <c r="B39" s="35"/>
      <c r="C39" s="1210"/>
      <c r="D39" s="1211"/>
      <c r="E39" s="1212"/>
      <c r="F39" s="36"/>
      <c r="G39" s="37"/>
      <c r="H39" s="37"/>
      <c r="I39" s="37"/>
      <c r="J39" s="38"/>
      <c r="K39" s="22"/>
      <c r="L39" s="22"/>
      <c r="M39" s="22"/>
      <c r="N39" s="22"/>
      <c r="O39" s="22"/>
      <c r="P39" s="22"/>
    </row>
    <row r="40" spans="1:16" ht="39" customHeight="1" x14ac:dyDescent="0.15">
      <c r="A40" s="22"/>
      <c r="B40" s="35"/>
      <c r="C40" s="1210"/>
      <c r="D40" s="1211"/>
      <c r="E40" s="1212"/>
      <c r="F40" s="36"/>
      <c r="G40" s="37"/>
      <c r="H40" s="37"/>
      <c r="I40" s="37"/>
      <c r="J40" s="38"/>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570</v>
      </c>
      <c r="D42" s="1211"/>
      <c r="E42" s="1212"/>
      <c r="F42" s="36" t="s">
        <v>515</v>
      </c>
      <c r="G42" s="37" t="s">
        <v>515</v>
      </c>
      <c r="H42" s="37" t="s">
        <v>515</v>
      </c>
      <c r="I42" s="37" t="s">
        <v>515</v>
      </c>
      <c r="J42" s="38" t="s">
        <v>515</v>
      </c>
      <c r="K42" s="22"/>
      <c r="L42" s="22"/>
      <c r="M42" s="22"/>
      <c r="N42" s="22"/>
      <c r="O42" s="22"/>
      <c r="P42" s="22"/>
    </row>
    <row r="43" spans="1:16" ht="39" customHeight="1" thickBot="1" x14ac:dyDescent="0.2">
      <c r="A43" s="22"/>
      <c r="B43" s="40"/>
      <c r="C43" s="1213" t="s">
        <v>571</v>
      </c>
      <c r="D43" s="1214"/>
      <c r="E43" s="1215"/>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5QE77Ka8nza0dO7zn327vsjIALtBCIT5sHqhFIhiQ7tOxU60I34duLWPp24Ijhvcsiib51Eieyy1I9RL89F6Q==" saltValue="NHz0TXd8262p1NiwKYKp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404</v>
      </c>
      <c r="L45" s="60">
        <v>379</v>
      </c>
      <c r="M45" s="60">
        <v>352</v>
      </c>
      <c r="N45" s="60">
        <v>364</v>
      </c>
      <c r="O45" s="61">
        <v>397</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515</v>
      </c>
      <c r="L46" s="64" t="s">
        <v>515</v>
      </c>
      <c r="M46" s="64" t="s">
        <v>515</v>
      </c>
      <c r="N46" s="64" t="s">
        <v>515</v>
      </c>
      <c r="O46" s="65" t="s">
        <v>515</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515</v>
      </c>
      <c r="L47" s="64" t="s">
        <v>515</v>
      </c>
      <c r="M47" s="64" t="s">
        <v>515</v>
      </c>
      <c r="N47" s="64" t="s">
        <v>515</v>
      </c>
      <c r="O47" s="65" t="s">
        <v>515</v>
      </c>
      <c r="P47" s="48"/>
      <c r="Q47" s="48"/>
      <c r="R47" s="48"/>
      <c r="S47" s="48"/>
      <c r="T47" s="48"/>
      <c r="U47" s="48"/>
    </row>
    <row r="48" spans="1:21" ht="30.75" customHeight="1" x14ac:dyDescent="0.15">
      <c r="A48" s="48"/>
      <c r="B48" s="1220"/>
      <c r="C48" s="1221"/>
      <c r="D48" s="62"/>
      <c r="E48" s="1226" t="s">
        <v>15</v>
      </c>
      <c r="F48" s="1226"/>
      <c r="G48" s="1226"/>
      <c r="H48" s="1226"/>
      <c r="I48" s="1226"/>
      <c r="J48" s="1227"/>
      <c r="K48" s="63">
        <v>19</v>
      </c>
      <c r="L48" s="64">
        <v>19</v>
      </c>
      <c r="M48" s="64">
        <v>19</v>
      </c>
      <c r="N48" s="64">
        <v>17</v>
      </c>
      <c r="O48" s="65">
        <v>24</v>
      </c>
      <c r="P48" s="48"/>
      <c r="Q48" s="48"/>
      <c r="R48" s="48"/>
      <c r="S48" s="48"/>
      <c r="T48" s="48"/>
      <c r="U48" s="48"/>
    </row>
    <row r="49" spans="1:21" ht="30.75" customHeight="1" x14ac:dyDescent="0.15">
      <c r="A49" s="48"/>
      <c r="B49" s="1220"/>
      <c r="C49" s="1221"/>
      <c r="D49" s="62"/>
      <c r="E49" s="1226" t="s">
        <v>16</v>
      </c>
      <c r="F49" s="1226"/>
      <c r="G49" s="1226"/>
      <c r="H49" s="1226"/>
      <c r="I49" s="1226"/>
      <c r="J49" s="1227"/>
      <c r="K49" s="63">
        <v>16</v>
      </c>
      <c r="L49" s="64">
        <v>14</v>
      </c>
      <c r="M49" s="64">
        <v>14</v>
      </c>
      <c r="N49" s="64">
        <v>15</v>
      </c>
      <c r="O49" s="65">
        <v>16</v>
      </c>
      <c r="P49" s="48"/>
      <c r="Q49" s="48"/>
      <c r="R49" s="48"/>
      <c r="S49" s="48"/>
      <c r="T49" s="48"/>
      <c r="U49" s="48"/>
    </row>
    <row r="50" spans="1:21" ht="30.75" customHeight="1" x14ac:dyDescent="0.15">
      <c r="A50" s="48"/>
      <c r="B50" s="1220"/>
      <c r="C50" s="1221"/>
      <c r="D50" s="62"/>
      <c r="E50" s="1226" t="s">
        <v>17</v>
      </c>
      <c r="F50" s="1226"/>
      <c r="G50" s="1226"/>
      <c r="H50" s="1226"/>
      <c r="I50" s="1226"/>
      <c r="J50" s="1227"/>
      <c r="K50" s="63" t="s">
        <v>515</v>
      </c>
      <c r="L50" s="64" t="s">
        <v>515</v>
      </c>
      <c r="M50" s="64" t="s">
        <v>515</v>
      </c>
      <c r="N50" s="64">
        <v>0</v>
      </c>
      <c r="O50" s="65">
        <v>0</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515</v>
      </c>
      <c r="L51" s="64" t="s">
        <v>515</v>
      </c>
      <c r="M51" s="64" t="s">
        <v>515</v>
      </c>
      <c r="N51" s="64" t="s">
        <v>515</v>
      </c>
      <c r="O51" s="65" t="s">
        <v>515</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328</v>
      </c>
      <c r="L52" s="64">
        <v>311</v>
      </c>
      <c r="M52" s="64">
        <v>285</v>
      </c>
      <c r="N52" s="64">
        <v>292</v>
      </c>
      <c r="O52" s="65">
        <v>304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111</v>
      </c>
      <c r="L53" s="69">
        <v>101</v>
      </c>
      <c r="M53" s="69">
        <v>100</v>
      </c>
      <c r="N53" s="69">
        <v>104</v>
      </c>
      <c r="O53" s="70">
        <v>133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wCzcV2fMVyJ/FJfPutATZ5YxW2/I24dFXMnEDu3ubTdHL00tyoqKcnqlExi1d0+sPD43thH2WNdae0Cqv1mg==" saltValue="5Id2TNxjnCKtZtPAJyzv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4" t="s">
        <v>30</v>
      </c>
      <c r="C41" s="1245"/>
      <c r="D41" s="102"/>
      <c r="E41" s="1250" t="s">
        <v>31</v>
      </c>
      <c r="F41" s="1250"/>
      <c r="G41" s="1250"/>
      <c r="H41" s="1251"/>
      <c r="I41" s="358">
        <v>3475</v>
      </c>
      <c r="J41" s="359">
        <v>3382</v>
      </c>
      <c r="K41" s="359">
        <v>3593</v>
      </c>
      <c r="L41" s="359">
        <v>4280</v>
      </c>
      <c r="M41" s="360">
        <v>5786</v>
      </c>
    </row>
    <row r="42" spans="2:13" ht="27.75" customHeight="1" x14ac:dyDescent="0.15">
      <c r="B42" s="1246"/>
      <c r="C42" s="1247"/>
      <c r="D42" s="103"/>
      <c r="E42" s="1252" t="s">
        <v>32</v>
      </c>
      <c r="F42" s="1252"/>
      <c r="G42" s="1252"/>
      <c r="H42" s="1253"/>
      <c r="I42" s="361" t="s">
        <v>515</v>
      </c>
      <c r="J42" s="362" t="s">
        <v>515</v>
      </c>
      <c r="K42" s="362" t="s">
        <v>515</v>
      </c>
      <c r="L42" s="362">
        <v>3</v>
      </c>
      <c r="M42" s="363">
        <v>4</v>
      </c>
    </row>
    <row r="43" spans="2:13" ht="27.75" customHeight="1" x14ac:dyDescent="0.15">
      <c r="B43" s="1246"/>
      <c r="C43" s="1247"/>
      <c r="D43" s="103"/>
      <c r="E43" s="1252" t="s">
        <v>33</v>
      </c>
      <c r="F43" s="1252"/>
      <c r="G43" s="1252"/>
      <c r="H43" s="1253"/>
      <c r="I43" s="361">
        <v>147</v>
      </c>
      <c r="J43" s="362">
        <v>126</v>
      </c>
      <c r="K43" s="362">
        <v>101</v>
      </c>
      <c r="L43" s="362">
        <v>81</v>
      </c>
      <c r="M43" s="363">
        <v>87</v>
      </c>
    </row>
    <row r="44" spans="2:13" ht="27.75" customHeight="1" x14ac:dyDescent="0.15">
      <c r="B44" s="1246"/>
      <c r="C44" s="1247"/>
      <c r="D44" s="103"/>
      <c r="E44" s="1252" t="s">
        <v>34</v>
      </c>
      <c r="F44" s="1252"/>
      <c r="G44" s="1252"/>
      <c r="H44" s="1253"/>
      <c r="I44" s="361">
        <v>74</v>
      </c>
      <c r="J44" s="362">
        <v>63</v>
      </c>
      <c r="K44" s="362">
        <v>81</v>
      </c>
      <c r="L44" s="362">
        <v>66</v>
      </c>
      <c r="M44" s="363">
        <v>20</v>
      </c>
    </row>
    <row r="45" spans="2:13" ht="27.75" customHeight="1" x14ac:dyDescent="0.15">
      <c r="B45" s="1246"/>
      <c r="C45" s="1247"/>
      <c r="D45" s="103"/>
      <c r="E45" s="1252" t="s">
        <v>35</v>
      </c>
      <c r="F45" s="1252"/>
      <c r="G45" s="1252"/>
      <c r="H45" s="1253"/>
      <c r="I45" s="361">
        <v>574</v>
      </c>
      <c r="J45" s="362">
        <v>562</v>
      </c>
      <c r="K45" s="362">
        <v>401</v>
      </c>
      <c r="L45" s="362">
        <v>534</v>
      </c>
      <c r="M45" s="363">
        <v>494</v>
      </c>
    </row>
    <row r="46" spans="2:13" ht="27.75" customHeight="1" x14ac:dyDescent="0.15">
      <c r="B46" s="1246"/>
      <c r="C46" s="1247"/>
      <c r="D46" s="104"/>
      <c r="E46" s="1252" t="s">
        <v>36</v>
      </c>
      <c r="F46" s="1252"/>
      <c r="G46" s="1252"/>
      <c r="H46" s="1253"/>
      <c r="I46" s="361" t="s">
        <v>515</v>
      </c>
      <c r="J46" s="362" t="s">
        <v>515</v>
      </c>
      <c r="K46" s="362" t="s">
        <v>515</v>
      </c>
      <c r="L46" s="362" t="s">
        <v>515</v>
      </c>
      <c r="M46" s="363" t="s">
        <v>515</v>
      </c>
    </row>
    <row r="47" spans="2:13" ht="27.75" customHeight="1" x14ac:dyDescent="0.15">
      <c r="B47" s="1246"/>
      <c r="C47" s="1247"/>
      <c r="D47" s="105"/>
      <c r="E47" s="1254" t="s">
        <v>37</v>
      </c>
      <c r="F47" s="1255"/>
      <c r="G47" s="1255"/>
      <c r="H47" s="1256"/>
      <c r="I47" s="361" t="s">
        <v>515</v>
      </c>
      <c r="J47" s="362" t="s">
        <v>515</v>
      </c>
      <c r="K47" s="362" t="s">
        <v>515</v>
      </c>
      <c r="L47" s="362" t="s">
        <v>515</v>
      </c>
      <c r="M47" s="363" t="s">
        <v>515</v>
      </c>
    </row>
    <row r="48" spans="2:13" ht="27.75" customHeight="1" x14ac:dyDescent="0.15">
      <c r="B48" s="1246"/>
      <c r="C48" s="1247"/>
      <c r="D48" s="103"/>
      <c r="E48" s="1252" t="s">
        <v>38</v>
      </c>
      <c r="F48" s="1252"/>
      <c r="G48" s="1252"/>
      <c r="H48" s="1253"/>
      <c r="I48" s="361" t="s">
        <v>515</v>
      </c>
      <c r="J48" s="362" t="s">
        <v>515</v>
      </c>
      <c r="K48" s="362" t="s">
        <v>515</v>
      </c>
      <c r="L48" s="362" t="s">
        <v>515</v>
      </c>
      <c r="M48" s="363" t="s">
        <v>515</v>
      </c>
    </row>
    <row r="49" spans="2:13" ht="27.75" customHeight="1" x14ac:dyDescent="0.15">
      <c r="B49" s="1248"/>
      <c r="C49" s="1249"/>
      <c r="D49" s="103"/>
      <c r="E49" s="1252" t="s">
        <v>39</v>
      </c>
      <c r="F49" s="1252"/>
      <c r="G49" s="1252"/>
      <c r="H49" s="1253"/>
      <c r="I49" s="361" t="s">
        <v>515</v>
      </c>
      <c r="J49" s="362" t="s">
        <v>515</v>
      </c>
      <c r="K49" s="362" t="s">
        <v>515</v>
      </c>
      <c r="L49" s="362" t="s">
        <v>515</v>
      </c>
      <c r="M49" s="363" t="s">
        <v>515</v>
      </c>
    </row>
    <row r="50" spans="2:13" ht="27.75" customHeight="1" x14ac:dyDescent="0.15">
      <c r="B50" s="1257" t="s">
        <v>40</v>
      </c>
      <c r="C50" s="1258"/>
      <c r="D50" s="106"/>
      <c r="E50" s="1252" t="s">
        <v>41</v>
      </c>
      <c r="F50" s="1252"/>
      <c r="G50" s="1252"/>
      <c r="H50" s="1253"/>
      <c r="I50" s="361">
        <v>1770</v>
      </c>
      <c r="J50" s="362">
        <v>1760</v>
      </c>
      <c r="K50" s="362">
        <v>1834</v>
      </c>
      <c r="L50" s="362">
        <v>2743</v>
      </c>
      <c r="M50" s="363">
        <v>3266</v>
      </c>
    </row>
    <row r="51" spans="2:13" ht="27.75" customHeight="1" x14ac:dyDescent="0.15">
      <c r="B51" s="1246"/>
      <c r="C51" s="1247"/>
      <c r="D51" s="103"/>
      <c r="E51" s="1252" t="s">
        <v>42</v>
      </c>
      <c r="F51" s="1252"/>
      <c r="G51" s="1252"/>
      <c r="H51" s="1253"/>
      <c r="I51" s="361" t="s">
        <v>515</v>
      </c>
      <c r="J51" s="362" t="s">
        <v>515</v>
      </c>
      <c r="K51" s="362" t="s">
        <v>515</v>
      </c>
      <c r="L51" s="362" t="s">
        <v>515</v>
      </c>
      <c r="M51" s="363">
        <v>12</v>
      </c>
    </row>
    <row r="52" spans="2:13" ht="27.75" customHeight="1" x14ac:dyDescent="0.15">
      <c r="B52" s="1248"/>
      <c r="C52" s="1249"/>
      <c r="D52" s="103"/>
      <c r="E52" s="1252" t="s">
        <v>43</v>
      </c>
      <c r="F52" s="1252"/>
      <c r="G52" s="1252"/>
      <c r="H52" s="1253"/>
      <c r="I52" s="361">
        <v>2587</v>
      </c>
      <c r="J52" s="362">
        <v>2626</v>
      </c>
      <c r="K52" s="362">
        <v>3048</v>
      </c>
      <c r="L52" s="362">
        <v>3045</v>
      </c>
      <c r="M52" s="363">
        <v>4204</v>
      </c>
    </row>
    <row r="53" spans="2:13" ht="27.75" customHeight="1" thickBot="1" x14ac:dyDescent="0.2">
      <c r="B53" s="1259" t="s">
        <v>44</v>
      </c>
      <c r="C53" s="1260"/>
      <c r="D53" s="107"/>
      <c r="E53" s="1261" t="s">
        <v>45</v>
      </c>
      <c r="F53" s="1261"/>
      <c r="G53" s="1261"/>
      <c r="H53" s="1262"/>
      <c r="I53" s="364">
        <v>-87</v>
      </c>
      <c r="J53" s="365">
        <v>-252</v>
      </c>
      <c r="K53" s="365">
        <v>-707</v>
      </c>
      <c r="L53" s="365">
        <v>-824</v>
      </c>
      <c r="M53" s="366">
        <v>-1092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mJb0jPBN7KVqRUFb560EjHeNOPnt0TA9qMD4vTMY7/RWzNStU/SVWHxZjWI+/2+5lQd572GmqbwAnut8u+3Vg==" saltValue="Om3hPgVmc3HD9fd4lIvU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71" t="s">
        <v>48</v>
      </c>
      <c r="D55" s="1271"/>
      <c r="E55" s="1272"/>
      <c r="F55" s="119">
        <v>1115</v>
      </c>
      <c r="G55" s="119">
        <v>1116</v>
      </c>
      <c r="H55" s="120">
        <v>1072</v>
      </c>
    </row>
    <row r="56" spans="2:8" ht="52.5" customHeight="1" x14ac:dyDescent="0.15">
      <c r="B56" s="121"/>
      <c r="C56" s="1273" t="s">
        <v>49</v>
      </c>
      <c r="D56" s="1273"/>
      <c r="E56" s="1274"/>
      <c r="F56" s="122">
        <v>6</v>
      </c>
      <c r="G56" s="122">
        <v>356</v>
      </c>
      <c r="H56" s="123">
        <v>706</v>
      </c>
    </row>
    <row r="57" spans="2:8" ht="53.25" customHeight="1" x14ac:dyDescent="0.15">
      <c r="B57" s="121"/>
      <c r="C57" s="1275" t="s">
        <v>50</v>
      </c>
      <c r="D57" s="1275"/>
      <c r="E57" s="1276"/>
      <c r="F57" s="124">
        <v>439</v>
      </c>
      <c r="G57" s="124">
        <v>1146</v>
      </c>
      <c r="H57" s="125">
        <v>1356</v>
      </c>
    </row>
    <row r="58" spans="2:8" ht="45.75" customHeight="1" x14ac:dyDescent="0.15">
      <c r="B58" s="126"/>
      <c r="C58" s="1263" t="s">
        <v>586</v>
      </c>
      <c r="D58" s="1264"/>
      <c r="E58" s="1265"/>
      <c r="F58" s="127">
        <v>156</v>
      </c>
      <c r="G58" s="127">
        <v>471</v>
      </c>
      <c r="H58" s="128">
        <v>752</v>
      </c>
    </row>
    <row r="59" spans="2:8" ht="45.75" customHeight="1" x14ac:dyDescent="0.15">
      <c r="B59" s="126"/>
      <c r="C59" s="1263" t="s">
        <v>587</v>
      </c>
      <c r="D59" s="1264"/>
      <c r="E59" s="1265"/>
      <c r="F59" s="127">
        <v>0</v>
      </c>
      <c r="G59" s="127">
        <v>315</v>
      </c>
      <c r="H59" s="128">
        <v>321</v>
      </c>
    </row>
    <row r="60" spans="2:8" ht="45.75" customHeight="1" x14ac:dyDescent="0.15">
      <c r="B60" s="126"/>
      <c r="C60" s="1263" t="s">
        <v>588</v>
      </c>
      <c r="D60" s="1264"/>
      <c r="E60" s="1265"/>
      <c r="F60" s="127">
        <v>53</v>
      </c>
      <c r="G60" s="127">
        <v>153</v>
      </c>
      <c r="H60" s="128">
        <v>132</v>
      </c>
    </row>
    <row r="61" spans="2:8" ht="45.75" customHeight="1" x14ac:dyDescent="0.15">
      <c r="B61" s="126"/>
      <c r="C61" s="1263" t="s">
        <v>589</v>
      </c>
      <c r="D61" s="1264"/>
      <c r="E61" s="1265"/>
      <c r="F61" s="127">
        <v>51</v>
      </c>
      <c r="G61" s="127">
        <v>51</v>
      </c>
      <c r="H61" s="128">
        <v>48</v>
      </c>
    </row>
    <row r="62" spans="2:8" ht="45.75" customHeight="1" thickBot="1" x14ac:dyDescent="0.2">
      <c r="B62" s="129"/>
      <c r="C62" s="1266" t="s">
        <v>590</v>
      </c>
      <c r="D62" s="1267"/>
      <c r="E62" s="1268"/>
      <c r="F62" s="130">
        <v>11</v>
      </c>
      <c r="G62" s="130">
        <v>46</v>
      </c>
      <c r="H62" s="131">
        <v>44</v>
      </c>
    </row>
    <row r="63" spans="2:8" ht="52.5" customHeight="1" thickBot="1" x14ac:dyDescent="0.2">
      <c r="B63" s="132"/>
      <c r="C63" s="1269" t="s">
        <v>51</v>
      </c>
      <c r="D63" s="1269"/>
      <c r="E63" s="1270"/>
      <c r="F63" s="133">
        <v>1560</v>
      </c>
      <c r="G63" s="133">
        <v>2617</v>
      </c>
      <c r="H63" s="134">
        <v>3134</v>
      </c>
    </row>
    <row r="64" spans="2:8" x14ac:dyDescent="0.15"/>
  </sheetData>
  <sheetProtection algorithmName="SHA-512" hashValue="OIzcxPBOnshLKuPELNOfiBBNR05wUDHD7jdvJpTebhek4T70ASZrH3OwIGv7Av/B2Nr+7YbPI9sREUeTEWfrWA==" saltValue="BTkEJUXo8h0XnPa4aMOb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opLeftCell="T4" zoomScaleNormal="100" zoomScaleSheetLayoutView="55" workbookViewId="0">
      <selection activeCell="AN65" sqref="AN65:DC69"/>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594</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557</v>
      </c>
      <c r="BQ50" s="1282"/>
      <c r="BR50" s="1282"/>
      <c r="BS50" s="1282"/>
      <c r="BT50" s="1282"/>
      <c r="BU50" s="1282"/>
      <c r="BV50" s="1282"/>
      <c r="BW50" s="1282"/>
      <c r="BX50" s="1282" t="s">
        <v>558</v>
      </c>
      <c r="BY50" s="1282"/>
      <c r="BZ50" s="1282"/>
      <c r="CA50" s="1282"/>
      <c r="CB50" s="1282"/>
      <c r="CC50" s="1282"/>
      <c r="CD50" s="1282"/>
      <c r="CE50" s="1282"/>
      <c r="CF50" s="1282" t="s">
        <v>559</v>
      </c>
      <c r="CG50" s="1282"/>
      <c r="CH50" s="1282"/>
      <c r="CI50" s="1282"/>
      <c r="CJ50" s="1282"/>
      <c r="CK50" s="1282"/>
      <c r="CL50" s="1282"/>
      <c r="CM50" s="1282"/>
      <c r="CN50" s="1282" t="s">
        <v>560</v>
      </c>
      <c r="CO50" s="1282"/>
      <c r="CP50" s="1282"/>
      <c r="CQ50" s="1282"/>
      <c r="CR50" s="1282"/>
      <c r="CS50" s="1282"/>
      <c r="CT50" s="1282"/>
      <c r="CU50" s="1282"/>
      <c r="CV50" s="1282" t="s">
        <v>561</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595</v>
      </c>
      <c r="AO51" s="1280"/>
      <c r="AP51" s="1280"/>
      <c r="AQ51" s="1280"/>
      <c r="AR51" s="1280"/>
      <c r="AS51" s="1280"/>
      <c r="AT51" s="1280"/>
      <c r="AU51" s="1280"/>
      <c r="AV51" s="1280"/>
      <c r="AW51" s="1280"/>
      <c r="AX51" s="1280"/>
      <c r="AY51" s="1280"/>
      <c r="AZ51" s="1280"/>
      <c r="BA51" s="1280"/>
      <c r="BB51" s="1280" t="s">
        <v>596</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597</v>
      </c>
      <c r="BC53" s="1280"/>
      <c r="BD53" s="1280"/>
      <c r="BE53" s="1280"/>
      <c r="BF53" s="1280"/>
      <c r="BG53" s="1280"/>
      <c r="BH53" s="1280"/>
      <c r="BI53" s="1280"/>
      <c r="BJ53" s="1280"/>
      <c r="BK53" s="1280"/>
      <c r="BL53" s="1280"/>
      <c r="BM53" s="1280"/>
      <c r="BN53" s="1280"/>
      <c r="BO53" s="1280"/>
      <c r="BP53" s="1277">
        <v>51.3</v>
      </c>
      <c r="BQ53" s="1277"/>
      <c r="BR53" s="1277"/>
      <c r="BS53" s="1277"/>
      <c r="BT53" s="1277"/>
      <c r="BU53" s="1277"/>
      <c r="BV53" s="1277"/>
      <c r="BW53" s="1277"/>
      <c r="BX53" s="1277">
        <v>52.4</v>
      </c>
      <c r="BY53" s="1277"/>
      <c r="BZ53" s="1277"/>
      <c r="CA53" s="1277"/>
      <c r="CB53" s="1277"/>
      <c r="CC53" s="1277"/>
      <c r="CD53" s="1277"/>
      <c r="CE53" s="1277"/>
      <c r="CF53" s="1277">
        <v>51.4</v>
      </c>
      <c r="CG53" s="1277"/>
      <c r="CH53" s="1277"/>
      <c r="CI53" s="1277"/>
      <c r="CJ53" s="1277"/>
      <c r="CK53" s="1277"/>
      <c r="CL53" s="1277"/>
      <c r="CM53" s="1277"/>
      <c r="CN53" s="1277">
        <v>52.3</v>
      </c>
      <c r="CO53" s="1277"/>
      <c r="CP53" s="1277"/>
      <c r="CQ53" s="1277"/>
      <c r="CR53" s="1277"/>
      <c r="CS53" s="1277"/>
      <c r="CT53" s="1277"/>
      <c r="CU53" s="1277"/>
      <c r="CV53" s="1277">
        <v>53.1</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598</v>
      </c>
      <c r="AO55" s="1282"/>
      <c r="AP55" s="1282"/>
      <c r="AQ55" s="1282"/>
      <c r="AR55" s="1282"/>
      <c r="AS55" s="1282"/>
      <c r="AT55" s="1282"/>
      <c r="AU55" s="1282"/>
      <c r="AV55" s="1282"/>
      <c r="AW55" s="1282"/>
      <c r="AX55" s="1282"/>
      <c r="AY55" s="1282"/>
      <c r="AZ55" s="1282"/>
      <c r="BA55" s="1282"/>
      <c r="BB55" s="1280" t="s">
        <v>596</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597</v>
      </c>
      <c r="BC57" s="1280"/>
      <c r="BD57" s="1280"/>
      <c r="BE57" s="1280"/>
      <c r="BF57" s="1280"/>
      <c r="BG57" s="1280"/>
      <c r="BH57" s="1280"/>
      <c r="BI57" s="1280"/>
      <c r="BJ57" s="1280"/>
      <c r="BK57" s="1280"/>
      <c r="BL57" s="1280"/>
      <c r="BM57" s="1280"/>
      <c r="BN57" s="1280"/>
      <c r="BO57" s="1280"/>
      <c r="BP57" s="1277">
        <v>58.4</v>
      </c>
      <c r="BQ57" s="1277"/>
      <c r="BR57" s="1277"/>
      <c r="BS57" s="1277"/>
      <c r="BT57" s="1277"/>
      <c r="BU57" s="1277"/>
      <c r="BV57" s="1277"/>
      <c r="BW57" s="1277"/>
      <c r="BX57" s="1277">
        <v>61.8</v>
      </c>
      <c r="BY57" s="1277"/>
      <c r="BZ57" s="1277"/>
      <c r="CA57" s="1277"/>
      <c r="CB57" s="1277"/>
      <c r="CC57" s="1277"/>
      <c r="CD57" s="1277"/>
      <c r="CE57" s="1277"/>
      <c r="CF57" s="1277">
        <v>63.1</v>
      </c>
      <c r="CG57" s="1277"/>
      <c r="CH57" s="1277"/>
      <c r="CI57" s="1277"/>
      <c r="CJ57" s="1277"/>
      <c r="CK57" s="1277"/>
      <c r="CL57" s="1277"/>
      <c r="CM57" s="1277"/>
      <c r="CN57" s="1277">
        <v>62.2</v>
      </c>
      <c r="CO57" s="1277"/>
      <c r="CP57" s="1277"/>
      <c r="CQ57" s="1277"/>
      <c r="CR57" s="1277"/>
      <c r="CS57" s="1277"/>
      <c r="CT57" s="1277"/>
      <c r="CU57" s="1277"/>
      <c r="CV57" s="1277">
        <v>48</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599</v>
      </c>
    </row>
    <row r="64" spans="1:109" x14ac:dyDescent="0.15">
      <c r="B64" s="376"/>
      <c r="G64" s="383"/>
      <c r="I64" s="396"/>
      <c r="J64" s="396"/>
      <c r="K64" s="396"/>
      <c r="L64" s="396"/>
      <c r="M64" s="396"/>
      <c r="N64" s="397"/>
      <c r="AM64" s="383"/>
      <c r="AN64" s="383" t="s">
        <v>592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594</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557</v>
      </c>
      <c r="BQ72" s="1282"/>
      <c r="BR72" s="1282"/>
      <c r="BS72" s="1282"/>
      <c r="BT72" s="1282"/>
      <c r="BU72" s="1282"/>
      <c r="BV72" s="1282"/>
      <c r="BW72" s="1282"/>
      <c r="BX72" s="1282" t="s">
        <v>558</v>
      </c>
      <c r="BY72" s="1282"/>
      <c r="BZ72" s="1282"/>
      <c r="CA72" s="1282"/>
      <c r="CB72" s="1282"/>
      <c r="CC72" s="1282"/>
      <c r="CD72" s="1282"/>
      <c r="CE72" s="1282"/>
      <c r="CF72" s="1282" t="s">
        <v>559</v>
      </c>
      <c r="CG72" s="1282"/>
      <c r="CH72" s="1282"/>
      <c r="CI72" s="1282"/>
      <c r="CJ72" s="1282"/>
      <c r="CK72" s="1282"/>
      <c r="CL72" s="1282"/>
      <c r="CM72" s="1282"/>
      <c r="CN72" s="1282" t="s">
        <v>560</v>
      </c>
      <c r="CO72" s="1282"/>
      <c r="CP72" s="1282"/>
      <c r="CQ72" s="1282"/>
      <c r="CR72" s="1282"/>
      <c r="CS72" s="1282"/>
      <c r="CT72" s="1282"/>
      <c r="CU72" s="1282"/>
      <c r="CV72" s="1282" t="s">
        <v>561</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595</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601</v>
      </c>
      <c r="BC75" s="1280"/>
      <c r="BD75" s="1280"/>
      <c r="BE75" s="1280"/>
      <c r="BF75" s="1280"/>
      <c r="BG75" s="1280"/>
      <c r="BH75" s="1280"/>
      <c r="BI75" s="1280"/>
      <c r="BJ75" s="1280"/>
      <c r="BK75" s="1280"/>
      <c r="BL75" s="1280"/>
      <c r="BM75" s="1280"/>
      <c r="BN75" s="1280"/>
      <c r="BO75" s="1280"/>
      <c r="BP75" s="1277">
        <v>6.2</v>
      </c>
      <c r="BQ75" s="1277"/>
      <c r="BR75" s="1277"/>
      <c r="BS75" s="1277"/>
      <c r="BT75" s="1277"/>
      <c r="BU75" s="1277"/>
      <c r="BV75" s="1277"/>
      <c r="BW75" s="1277"/>
      <c r="BX75" s="1277">
        <v>5.9</v>
      </c>
      <c r="BY75" s="1277"/>
      <c r="BZ75" s="1277"/>
      <c r="CA75" s="1277"/>
      <c r="CB75" s="1277"/>
      <c r="CC75" s="1277"/>
      <c r="CD75" s="1277"/>
      <c r="CE75" s="1277"/>
      <c r="CF75" s="1277">
        <v>5.5</v>
      </c>
      <c r="CG75" s="1277"/>
      <c r="CH75" s="1277"/>
      <c r="CI75" s="1277"/>
      <c r="CJ75" s="1277"/>
      <c r="CK75" s="1277"/>
      <c r="CL75" s="1277"/>
      <c r="CM75" s="1277"/>
      <c r="CN75" s="1277">
        <v>5.2</v>
      </c>
      <c r="CO75" s="1277"/>
      <c r="CP75" s="1277"/>
      <c r="CQ75" s="1277"/>
      <c r="CR75" s="1277"/>
      <c r="CS75" s="1277"/>
      <c r="CT75" s="1277"/>
      <c r="CU75" s="1277"/>
      <c r="CV75" s="1277">
        <v>5.4</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598</v>
      </c>
      <c r="AO77" s="1282"/>
      <c r="AP77" s="1282"/>
      <c r="AQ77" s="1282"/>
      <c r="AR77" s="1282"/>
      <c r="AS77" s="1282"/>
      <c r="AT77" s="1282"/>
      <c r="AU77" s="1282"/>
      <c r="AV77" s="1282"/>
      <c r="AW77" s="1282"/>
      <c r="AX77" s="1282"/>
      <c r="AY77" s="1282"/>
      <c r="AZ77" s="1282"/>
      <c r="BA77" s="1282"/>
      <c r="BB77" s="1280" t="s">
        <v>596</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601</v>
      </c>
      <c r="BC79" s="1280"/>
      <c r="BD79" s="1280"/>
      <c r="BE79" s="1280"/>
      <c r="BF79" s="1280"/>
      <c r="BG79" s="1280"/>
      <c r="BH79" s="1280"/>
      <c r="BI79" s="1280"/>
      <c r="BJ79" s="1280"/>
      <c r="BK79" s="1280"/>
      <c r="BL79" s="1280"/>
      <c r="BM79" s="1280"/>
      <c r="BN79" s="1280"/>
      <c r="BO79" s="1280"/>
      <c r="BP79" s="1277">
        <v>5.6</v>
      </c>
      <c r="BQ79" s="1277"/>
      <c r="BR79" s="1277"/>
      <c r="BS79" s="1277"/>
      <c r="BT79" s="1277"/>
      <c r="BU79" s="1277"/>
      <c r="BV79" s="1277"/>
      <c r="BW79" s="1277"/>
      <c r="BX79" s="1277">
        <v>5.3</v>
      </c>
      <c r="BY79" s="1277"/>
      <c r="BZ79" s="1277"/>
      <c r="CA79" s="1277"/>
      <c r="CB79" s="1277"/>
      <c r="CC79" s="1277"/>
      <c r="CD79" s="1277"/>
      <c r="CE79" s="1277"/>
      <c r="CF79" s="1277">
        <v>5.8</v>
      </c>
      <c r="CG79" s="1277"/>
      <c r="CH79" s="1277"/>
      <c r="CI79" s="1277"/>
      <c r="CJ79" s="1277"/>
      <c r="CK79" s="1277"/>
      <c r="CL79" s="1277"/>
      <c r="CM79" s="1277"/>
      <c r="CN79" s="1277">
        <v>5.8</v>
      </c>
      <c r="CO79" s="1277"/>
      <c r="CP79" s="1277"/>
      <c r="CQ79" s="1277"/>
      <c r="CR79" s="1277"/>
      <c r="CS79" s="1277"/>
      <c r="CT79" s="1277"/>
      <c r="CU79" s="1277"/>
      <c r="CV79" s="1277">
        <v>6.1</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KPh46faqLTkjl1BWV0G8fZoY9U2WbKNZeUY5gUlmO+g+EZrsDwOaBu+oA3ySjPXkXI9n4jVQwcMplJK6f3XgZw==" saltValue="aODsUNRv+6Rh3L+6X8K4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00" zoomScaleNormal="100" zoomScaleSheetLayoutView="70" workbookViewId="0">
      <selection activeCell="AN65" sqref="AN65:DC69"/>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SgzAV3gACyxvxEW/O6+f5dkhovmRZPkiGybqR2nCCpGQfewfTLfKvc9H2iCHZB/Q4YGiyeevnoGqni+p3Lmf0Q==" saltValue="8NuF4KQXj6IIPdUwdvvan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abSelected="1" topLeftCell="Q58" zoomScaleNormal="100" zoomScaleSheetLayoutView="55" workbookViewId="0">
      <selection activeCell="AN65" sqref="AN65"/>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504</v>
      </c>
    </row>
  </sheetData>
  <sheetProtection algorithmName="SHA-512" hashValue="6Yhs65DJEYvyBms7bWqRuy5M8j489fHxiVuzswA21eMDndlplTdzXAr8JEYfRFpoMt7Rg8r+XeCdYLgkJJPWew==" saltValue="86TazyD5/g2zyFuIyuHZL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554</v>
      </c>
      <c r="G2" s="148"/>
      <c r="H2" s="149"/>
    </row>
    <row r="3" spans="1:8" x14ac:dyDescent="0.15">
      <c r="A3" s="145" t="s">
        <v>547</v>
      </c>
      <c r="B3" s="150"/>
      <c r="C3" s="151"/>
      <c r="D3" s="152">
        <v>270917</v>
      </c>
      <c r="E3" s="153"/>
      <c r="F3" s="154">
        <v>267911</v>
      </c>
      <c r="G3" s="155"/>
      <c r="H3" s="156"/>
    </row>
    <row r="4" spans="1:8" x14ac:dyDescent="0.15">
      <c r="A4" s="157"/>
      <c r="B4" s="158"/>
      <c r="C4" s="159"/>
      <c r="D4" s="160">
        <v>115933</v>
      </c>
      <c r="E4" s="161"/>
      <c r="F4" s="162">
        <v>106425</v>
      </c>
      <c r="G4" s="163"/>
      <c r="H4" s="164"/>
    </row>
    <row r="5" spans="1:8" x14ac:dyDescent="0.15">
      <c r="A5" s="145" t="s">
        <v>549</v>
      </c>
      <c r="B5" s="150"/>
      <c r="C5" s="151"/>
      <c r="D5" s="152">
        <v>220765</v>
      </c>
      <c r="E5" s="153"/>
      <c r="F5" s="154">
        <v>228215</v>
      </c>
      <c r="G5" s="155"/>
      <c r="H5" s="156"/>
    </row>
    <row r="6" spans="1:8" x14ac:dyDescent="0.15">
      <c r="A6" s="157"/>
      <c r="B6" s="158"/>
      <c r="C6" s="159"/>
      <c r="D6" s="160">
        <v>113975</v>
      </c>
      <c r="E6" s="161"/>
      <c r="F6" s="162">
        <v>117571</v>
      </c>
      <c r="G6" s="163"/>
      <c r="H6" s="164"/>
    </row>
    <row r="7" spans="1:8" x14ac:dyDescent="0.15">
      <c r="A7" s="145" t="s">
        <v>550</v>
      </c>
      <c r="B7" s="150"/>
      <c r="C7" s="151"/>
      <c r="D7" s="152">
        <v>377722</v>
      </c>
      <c r="E7" s="153"/>
      <c r="F7" s="154">
        <v>264232</v>
      </c>
      <c r="G7" s="155"/>
      <c r="H7" s="156"/>
    </row>
    <row r="8" spans="1:8" x14ac:dyDescent="0.15">
      <c r="A8" s="157"/>
      <c r="B8" s="158"/>
      <c r="C8" s="159"/>
      <c r="D8" s="160">
        <v>197793</v>
      </c>
      <c r="E8" s="161"/>
      <c r="F8" s="162">
        <v>133959</v>
      </c>
      <c r="G8" s="163"/>
      <c r="H8" s="164"/>
    </row>
    <row r="9" spans="1:8" x14ac:dyDescent="0.15">
      <c r="A9" s="145" t="s">
        <v>551</v>
      </c>
      <c r="B9" s="150"/>
      <c r="C9" s="151"/>
      <c r="D9" s="152">
        <v>274348</v>
      </c>
      <c r="E9" s="153"/>
      <c r="F9" s="154">
        <v>263613</v>
      </c>
      <c r="G9" s="155"/>
      <c r="H9" s="156"/>
    </row>
    <row r="10" spans="1:8" x14ac:dyDescent="0.15">
      <c r="A10" s="157"/>
      <c r="B10" s="158"/>
      <c r="C10" s="159"/>
      <c r="D10" s="160">
        <v>129397</v>
      </c>
      <c r="E10" s="161"/>
      <c r="F10" s="162">
        <v>128823</v>
      </c>
      <c r="G10" s="163"/>
      <c r="H10" s="164"/>
    </row>
    <row r="11" spans="1:8" x14ac:dyDescent="0.15">
      <c r="A11" s="145" t="s">
        <v>552</v>
      </c>
      <c r="B11" s="150"/>
      <c r="C11" s="151"/>
      <c r="D11" s="152">
        <v>493824</v>
      </c>
      <c r="E11" s="153"/>
      <c r="F11" s="154">
        <v>330026</v>
      </c>
      <c r="G11" s="155"/>
      <c r="H11" s="156"/>
    </row>
    <row r="12" spans="1:8" x14ac:dyDescent="0.15">
      <c r="A12" s="157"/>
      <c r="B12" s="158"/>
      <c r="C12" s="165"/>
      <c r="D12" s="160">
        <v>160756</v>
      </c>
      <c r="E12" s="161"/>
      <c r="F12" s="162">
        <v>141075</v>
      </c>
      <c r="G12" s="163"/>
      <c r="H12" s="164"/>
    </row>
    <row r="13" spans="1:8" x14ac:dyDescent="0.15">
      <c r="A13" s="145"/>
      <c r="B13" s="150"/>
      <c r="C13" s="166"/>
      <c r="D13" s="167">
        <v>327515</v>
      </c>
      <c r="E13" s="168"/>
      <c r="F13" s="169">
        <v>270799</v>
      </c>
      <c r="G13" s="170"/>
      <c r="H13" s="156"/>
    </row>
    <row r="14" spans="1:8" x14ac:dyDescent="0.15">
      <c r="A14" s="157"/>
      <c r="B14" s="158"/>
      <c r="C14" s="159"/>
      <c r="D14" s="160">
        <v>143571</v>
      </c>
      <c r="E14" s="161"/>
      <c r="F14" s="162">
        <v>125571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7.88</v>
      </c>
      <c r="C19" s="171">
        <f>ROUND(VALUE(SUBSTITUTE(実質収支比率等に係る経年分析!G$48,"▲","-")),2)</f>
        <v>8.83</v>
      </c>
      <c r="D19" s="171">
        <f>ROUND(VALUE(SUBSTITUTE(実質収支比率等に係る経年分析!H$48,"▲","-")),2)</f>
        <v>7.4</v>
      </c>
      <c r="E19" s="171">
        <f>ROUND(VALUE(SUBSTITUTE(実質収支比率等に係る経年分析!I$48,"▲","-")),2)</f>
        <v>10.07</v>
      </c>
      <c r="F19" s="171">
        <f>ROUND(VALUE(SUBSTITUTE(実質収支比率等に係る経年分析!J$48,"▲","-")),2)</f>
        <v>34.67</v>
      </c>
    </row>
    <row r="20" spans="1:11" x14ac:dyDescent="0.15">
      <c r="A20" s="171" t="s">
        <v>55</v>
      </c>
      <c r="B20" s="171">
        <f>ROUND(VALUE(SUBSTITUTE(実質収支比率等に係る経年分析!F$47,"▲","-")),2)</f>
        <v>52.09</v>
      </c>
      <c r="C20" s="171">
        <f>ROUND(VALUE(SUBSTITUTE(実質収支比率等に係る経年分析!G$47,"▲","-")),2)</f>
        <v>50.65</v>
      </c>
      <c r="D20" s="171">
        <f>ROUND(VALUE(SUBSTITUTE(実質収支比率等に係る経年分析!H$47,"▲","-")),2)</f>
        <v>51.1</v>
      </c>
      <c r="E20" s="171">
        <f>ROUND(VALUE(SUBSTITUTE(実質収支比率等に係る経年分析!I$47,"▲","-")),2)</f>
        <v>48.39</v>
      </c>
      <c r="F20" s="171">
        <f>ROUND(VALUE(SUBSTITUTE(実質収支比率等に係る経年分析!J$47,"▲","-")),2)</f>
        <v>42.38</v>
      </c>
    </row>
    <row r="21" spans="1:11" x14ac:dyDescent="0.15">
      <c r="A21" s="171" t="s">
        <v>56</v>
      </c>
      <c r="B21" s="171">
        <f>IF(ISNUMBER(VALUE(SUBSTITUTE(実質収支比率等に係る経年分析!F$49,"▲","-"))),ROUND(VALUE(SUBSTITUTE(実質収支比率等に係る経年分析!F$49,"▲","-")),2),NA())</f>
        <v>-1.32</v>
      </c>
      <c r="C21" s="171">
        <f>IF(ISNUMBER(VALUE(SUBSTITUTE(実質収支比率等に係る経年分析!G$49,"▲","-"))),ROUND(VALUE(SUBSTITUTE(実質収支比率等に係る経年分析!G$49,"▲","-")),2),NA())</f>
        <v>-1.86</v>
      </c>
      <c r="D21" s="171">
        <f>IF(ISNUMBER(VALUE(SUBSTITUTE(実質収支比率等に係る経年分析!H$49,"▲","-"))),ROUND(VALUE(SUBSTITUTE(実質収支比率等に係る経年分析!H$49,"▲","-")),2),NA())</f>
        <v>-1.31</v>
      </c>
      <c r="E21" s="171">
        <f>IF(ISNUMBER(VALUE(SUBSTITUTE(実質収支比率等に係る経年分析!I$49,"▲","-"))),ROUND(VALUE(SUBSTITUTE(実質収支比率等に係る経年分析!I$49,"▲","-")),2),NA())</f>
        <v>3.1</v>
      </c>
      <c r="F21" s="171">
        <f>IF(ISNUMBER(VALUE(SUBSTITUTE(実質収支比率等に係る経年分析!J$49,"▲","-"))),ROUND(VALUE(SUBSTITUTE(実質収支比率等に係る経年分析!J$49,"▲","-")),2),NA())</f>
        <v>23.77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x14ac:dyDescent="0.15">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1.66</v>
      </c>
    </row>
    <row r="35" spans="1:16" x14ac:dyDescent="0.15">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2.27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8.82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10.07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34.67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328</v>
      </c>
      <c r="E42" s="173"/>
      <c r="F42" s="173"/>
      <c r="G42" s="173">
        <f>'実質公債費比率（分子）の構造'!L$52</f>
        <v>311</v>
      </c>
      <c r="H42" s="173"/>
      <c r="I42" s="173"/>
      <c r="J42" s="173">
        <f>'実質公債費比率（分子）の構造'!M$52</f>
        <v>285</v>
      </c>
      <c r="K42" s="173"/>
      <c r="L42" s="173"/>
      <c r="M42" s="173">
        <f>'実質公債費比率（分子）の構造'!N$52</f>
        <v>292</v>
      </c>
      <c r="N42" s="173"/>
      <c r="O42" s="173"/>
      <c r="P42" s="173">
        <f>'実質公債費比率（分子）の構造'!O$52</f>
        <v>304</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f>'実質公債費比率（分子）の構造'!N$50</f>
        <v>0</v>
      </c>
      <c r="L44" s="173"/>
      <c r="M44" s="173"/>
      <c r="N44" s="173">
        <f>'実質公債費比率（分子）の構造'!O$50</f>
        <v>0</v>
      </c>
      <c r="O44" s="173"/>
      <c r="P44" s="173"/>
    </row>
    <row r="45" spans="1:16" x14ac:dyDescent="0.15">
      <c r="A45" s="173" t="s">
        <v>66</v>
      </c>
      <c r="B45" s="173">
        <f>'実質公債費比率（分子）の構造'!K$49</f>
        <v>16</v>
      </c>
      <c r="C45" s="173"/>
      <c r="D45" s="173"/>
      <c r="E45" s="173">
        <f>'実質公債費比率（分子）の構造'!L$49</f>
        <v>14</v>
      </c>
      <c r="F45" s="173"/>
      <c r="G45" s="173"/>
      <c r="H45" s="173">
        <f>'実質公債費比率（分子）の構造'!M$49</f>
        <v>14</v>
      </c>
      <c r="I45" s="173"/>
      <c r="J45" s="173"/>
      <c r="K45" s="173">
        <f>'実質公債費比率（分子）の構造'!N$49</f>
        <v>15</v>
      </c>
      <c r="L45" s="173"/>
      <c r="M45" s="173"/>
      <c r="N45" s="173">
        <f>'実質公債費比率（分子）の構造'!O$49</f>
        <v>16</v>
      </c>
      <c r="O45" s="173"/>
      <c r="P45" s="173"/>
    </row>
    <row r="46" spans="1:16" x14ac:dyDescent="0.15">
      <c r="A46" s="173" t="s">
        <v>67</v>
      </c>
      <c r="B46" s="173">
        <f>'実質公債費比率（分子）の構造'!K$48</f>
        <v>19</v>
      </c>
      <c r="C46" s="173"/>
      <c r="D46" s="173"/>
      <c r="E46" s="173">
        <f>'実質公債費比率（分子）の構造'!L$48</f>
        <v>19</v>
      </c>
      <c r="F46" s="173"/>
      <c r="G46" s="173"/>
      <c r="H46" s="173">
        <f>'実質公債費比率（分子）の構造'!M$48</f>
        <v>19</v>
      </c>
      <c r="I46" s="173"/>
      <c r="J46" s="173"/>
      <c r="K46" s="173">
        <f>'実質公債費比率（分子）の構造'!N$48</f>
        <v>17</v>
      </c>
      <c r="L46" s="173"/>
      <c r="M46" s="173"/>
      <c r="N46" s="173">
        <f>'実質公債費比率（分子）の構造'!O$48</f>
        <v>24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404</v>
      </c>
      <c r="C49" s="173"/>
      <c r="D49" s="173"/>
      <c r="E49" s="173">
        <f>'実質公債費比率（分子）の構造'!L$45</f>
        <v>379</v>
      </c>
      <c r="F49" s="173"/>
      <c r="G49" s="173"/>
      <c r="H49" s="173">
        <f>'実質公債費比率（分子）の構造'!M$45</f>
        <v>352</v>
      </c>
      <c r="I49" s="173"/>
      <c r="J49" s="173"/>
      <c r="K49" s="173">
        <f>'実質公債費比率（分子）の構造'!N$45</f>
        <v>364</v>
      </c>
      <c r="L49" s="173"/>
      <c r="M49" s="173"/>
      <c r="N49" s="173">
        <f>'実質公債費比率（分子）の構造'!O$45</f>
        <v>397</v>
      </c>
      <c r="O49" s="173"/>
      <c r="P49" s="173"/>
    </row>
    <row r="50" spans="1:16" x14ac:dyDescent="0.15">
      <c r="A50" s="173" t="s">
        <v>71</v>
      </c>
      <c r="B50" s="173" t="e">
        <f>NA()</f>
        <v>#N/A</v>
      </c>
      <c r="C50" s="173">
        <f>IF(ISNUMBER('実質公債費比率（分子）の構造'!K$53),'実質公債費比率（分子）の構造'!K$53,NA())</f>
        <v>111</v>
      </c>
      <c r="D50" s="173" t="e">
        <f>NA()</f>
        <v>#N/A</v>
      </c>
      <c r="E50" s="173" t="e">
        <f>NA()</f>
        <v>#N/A</v>
      </c>
      <c r="F50" s="173">
        <f>IF(ISNUMBER('実質公債費比率（分子）の構造'!L$53),'実質公債費比率（分子）の構造'!L$53,NA())</f>
        <v>101</v>
      </c>
      <c r="G50" s="173" t="e">
        <f>NA()</f>
        <v>#N/A</v>
      </c>
      <c r="H50" s="173" t="e">
        <f>NA()</f>
        <v>#N/A</v>
      </c>
      <c r="I50" s="173">
        <f>IF(ISNUMBER('実質公債費比率（分子）の構造'!M$53),'実質公債費比率（分子）の構造'!M$53,NA())</f>
        <v>100</v>
      </c>
      <c r="J50" s="173" t="e">
        <f>NA()</f>
        <v>#N/A</v>
      </c>
      <c r="K50" s="173" t="e">
        <f>NA()</f>
        <v>#N/A</v>
      </c>
      <c r="L50" s="173">
        <f>IF(ISNUMBER('実質公債費比率（分子）の構造'!N$53),'実質公債費比率（分子）の構造'!N$53,NA())</f>
        <v>104</v>
      </c>
      <c r="M50" s="173" t="e">
        <f>NA()</f>
        <v>#N/A</v>
      </c>
      <c r="N50" s="173" t="e">
        <f>NA()</f>
        <v>#N/A</v>
      </c>
      <c r="O50" s="173">
        <f>IF(ISNUMBER('実質公債費比率（分子）の構造'!O$53),'実質公債費比率（分子）の構造'!O$53,NA())</f>
        <v>133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2587</v>
      </c>
      <c r="E56" s="172"/>
      <c r="F56" s="172"/>
      <c r="G56" s="172">
        <f>'将来負担比率（分子）の構造'!J$52</f>
        <v>2626</v>
      </c>
      <c r="H56" s="172"/>
      <c r="I56" s="172"/>
      <c r="J56" s="172">
        <f>'将来負担比率（分子）の構造'!K$52</f>
        <v>3048</v>
      </c>
      <c r="K56" s="172"/>
      <c r="L56" s="172"/>
      <c r="M56" s="172">
        <f>'将来負担比率（分子）の構造'!L$52</f>
        <v>3045</v>
      </c>
      <c r="N56" s="172"/>
      <c r="O56" s="172"/>
      <c r="P56" s="172">
        <f>'将来負担比率（分子）の構造'!M$52</f>
        <v>4204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f>'将来負担比率（分子）の構造'!M$51</f>
        <v>12</v>
      </c>
    </row>
    <row r="58" spans="1:16" x14ac:dyDescent="0.15">
      <c r="A58" s="172" t="s">
        <v>41</v>
      </c>
      <c r="B58" s="172"/>
      <c r="C58" s="172"/>
      <c r="D58" s="172">
        <f>'将来負担比率（分子）の構造'!I$50</f>
        <v>1770</v>
      </c>
      <c r="E58" s="172"/>
      <c r="F58" s="172"/>
      <c r="G58" s="172">
        <f>'将来負担比率（分子）の構造'!J$50</f>
        <v>1760</v>
      </c>
      <c r="H58" s="172"/>
      <c r="I58" s="172"/>
      <c r="J58" s="172">
        <f>'将来負担比率（分子）の構造'!K$50</f>
        <v>1834</v>
      </c>
      <c r="K58" s="172"/>
      <c r="L58" s="172"/>
      <c r="M58" s="172">
        <f>'将来負担比率（分子）の構造'!L$50</f>
        <v>2743</v>
      </c>
      <c r="N58" s="172"/>
      <c r="O58" s="172"/>
      <c r="P58" s="172">
        <f>'将来負担比率（分子）の構造'!M$50</f>
        <v>3266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574</v>
      </c>
      <c r="C62" s="172"/>
      <c r="D62" s="172"/>
      <c r="E62" s="172">
        <f>'将来負担比率（分子）の構造'!J$45</f>
        <v>562</v>
      </c>
      <c r="F62" s="172"/>
      <c r="G62" s="172"/>
      <c r="H62" s="172">
        <f>'将来負担比率（分子）の構造'!K$45</f>
        <v>401</v>
      </c>
      <c r="I62" s="172"/>
      <c r="J62" s="172"/>
      <c r="K62" s="172">
        <f>'将来負担比率（分子）の構造'!L$45</f>
        <v>534</v>
      </c>
      <c r="L62" s="172"/>
      <c r="M62" s="172"/>
      <c r="N62" s="172">
        <f>'将来負担比率（分子）の構造'!M$45</f>
        <v>494</v>
      </c>
      <c r="O62" s="172"/>
      <c r="P62" s="172"/>
    </row>
    <row r="63" spans="1:16" x14ac:dyDescent="0.15">
      <c r="A63" s="172" t="s">
        <v>34</v>
      </c>
      <c r="B63" s="172">
        <f>'将来負担比率（分子）の構造'!I$44</f>
        <v>74</v>
      </c>
      <c r="C63" s="172"/>
      <c r="D63" s="172"/>
      <c r="E63" s="172">
        <f>'将来負担比率（分子）の構造'!J$44</f>
        <v>63</v>
      </c>
      <c r="F63" s="172"/>
      <c r="G63" s="172"/>
      <c r="H63" s="172">
        <f>'将来負担比率（分子）の構造'!K$44</f>
        <v>81</v>
      </c>
      <c r="I63" s="172"/>
      <c r="J63" s="172"/>
      <c r="K63" s="172">
        <f>'将来負担比率（分子）の構造'!L$44</f>
        <v>66</v>
      </c>
      <c r="L63" s="172"/>
      <c r="M63" s="172"/>
      <c r="N63" s="172">
        <f>'将来負担比率（分子）の構造'!M$44</f>
        <v>20</v>
      </c>
      <c r="O63" s="172"/>
      <c r="P63" s="172"/>
    </row>
    <row r="64" spans="1:16" x14ac:dyDescent="0.15">
      <c r="A64" s="172" t="s">
        <v>33</v>
      </c>
      <c r="B64" s="172">
        <f>'将来負担比率（分子）の構造'!I$43</f>
        <v>147</v>
      </c>
      <c r="C64" s="172"/>
      <c r="D64" s="172"/>
      <c r="E64" s="172">
        <f>'将来負担比率（分子）の構造'!J$43</f>
        <v>126</v>
      </c>
      <c r="F64" s="172"/>
      <c r="G64" s="172"/>
      <c r="H64" s="172">
        <f>'将来負担比率（分子）の構造'!K$43</f>
        <v>101</v>
      </c>
      <c r="I64" s="172"/>
      <c r="J64" s="172"/>
      <c r="K64" s="172">
        <f>'将来負担比率（分子）の構造'!L$43</f>
        <v>81</v>
      </c>
      <c r="L64" s="172"/>
      <c r="M64" s="172"/>
      <c r="N64" s="172">
        <f>'将来負担比率（分子）の構造'!M$43</f>
        <v>87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3</v>
      </c>
      <c r="L65" s="172"/>
      <c r="M65" s="172"/>
      <c r="N65" s="172">
        <f>'将来負担比率（分子）の構造'!M$42</f>
        <v>4</v>
      </c>
      <c r="O65" s="172"/>
      <c r="P65" s="172"/>
    </row>
    <row r="66" spans="1:16" x14ac:dyDescent="0.15">
      <c r="A66" s="172" t="s">
        <v>31</v>
      </c>
      <c r="B66" s="172">
        <f>'将来負担比率（分子）の構造'!I$41</f>
        <v>3475</v>
      </c>
      <c r="C66" s="172"/>
      <c r="D66" s="172"/>
      <c r="E66" s="172">
        <f>'将来負担比率（分子）の構造'!J$41</f>
        <v>3382</v>
      </c>
      <c r="F66" s="172"/>
      <c r="G66" s="172"/>
      <c r="H66" s="172">
        <f>'将来負担比率（分子）の構造'!K$41</f>
        <v>3593</v>
      </c>
      <c r="I66" s="172"/>
      <c r="J66" s="172"/>
      <c r="K66" s="172">
        <f>'将来負担比率（分子）の構造'!L$41</f>
        <v>4280</v>
      </c>
      <c r="L66" s="172"/>
      <c r="M66" s="172"/>
      <c r="N66" s="172">
        <f>'将来負担比率（分子）の構造'!M$41</f>
        <v>5786</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1115</v>
      </c>
      <c r="C72" s="176">
        <f>基金残高に係る経年分析!G55</f>
        <v>1116</v>
      </c>
      <c r="D72" s="176">
        <f>基金残高に係る経年分析!H55</f>
        <v>1072</v>
      </c>
    </row>
    <row r="73" spans="1:16" x14ac:dyDescent="0.15">
      <c r="A73" s="175" t="s">
        <v>78</v>
      </c>
      <c r="B73" s="176">
        <f>基金残高に係る経年分析!F56</f>
        <v>6</v>
      </c>
      <c r="C73" s="176">
        <f>基金残高に係る経年分析!G56</f>
        <v>356</v>
      </c>
      <c r="D73" s="176">
        <f>基金残高に係る経年分析!H56</f>
        <v>706</v>
      </c>
    </row>
    <row r="74" spans="1:16" x14ac:dyDescent="0.15">
      <c r="A74" s="175" t="s">
        <v>79</v>
      </c>
      <c r="B74" s="176">
        <f>基金残高に係る経年分析!F57</f>
        <v>439</v>
      </c>
      <c r="C74" s="176">
        <f>基金残高に係る経年分析!G57</f>
        <v>1146</v>
      </c>
      <c r="D74" s="176">
        <f>基金残高に係る経年分析!H57</f>
        <v>1356</v>
      </c>
    </row>
  </sheetData>
  <sheetProtection algorithmName="SHA-512" hashValue="yVZLvIyAfWBvPKLWpWFi/hWuMOWBFu1Z50U6fkvc1Sl5iMjhObOsqAzi8+lXfXxGVwX7D0Q+UZKjl271VVJYSQ==" saltValue="Tc45F5jDCz0h43cbioou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L22" sqref="AL22:AO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226</v>
      </c>
      <c r="C5" s="653"/>
      <c r="D5" s="653"/>
      <c r="E5" s="653"/>
      <c r="F5" s="653"/>
      <c r="G5" s="653"/>
      <c r="H5" s="653"/>
      <c r="I5" s="653"/>
      <c r="J5" s="653"/>
      <c r="K5" s="653"/>
      <c r="L5" s="653"/>
      <c r="M5" s="653"/>
      <c r="N5" s="653"/>
      <c r="O5" s="653"/>
      <c r="P5" s="653"/>
      <c r="Q5" s="654"/>
      <c r="R5" s="655">
        <v>236867</v>
      </c>
      <c r="S5" s="656"/>
      <c r="T5" s="656"/>
      <c r="U5" s="656"/>
      <c r="V5" s="656"/>
      <c r="W5" s="656"/>
      <c r="X5" s="656"/>
      <c r="Y5" s="657"/>
      <c r="Z5" s="658">
        <v>2.1</v>
      </c>
      <c r="AA5" s="658"/>
      <c r="AB5" s="658"/>
      <c r="AC5" s="658"/>
      <c r="AD5" s="659">
        <v>236867</v>
      </c>
      <c r="AE5" s="659"/>
      <c r="AF5" s="659"/>
      <c r="AG5" s="659"/>
      <c r="AH5" s="659"/>
      <c r="AI5" s="659"/>
      <c r="AJ5" s="659"/>
      <c r="AK5" s="659"/>
      <c r="AL5" s="660">
        <v>9.4</v>
      </c>
      <c r="AM5" s="661"/>
      <c r="AN5" s="661"/>
      <c r="AO5" s="662"/>
      <c r="AP5" s="652" t="s">
        <v>227</v>
      </c>
      <c r="AQ5" s="653"/>
      <c r="AR5" s="653"/>
      <c r="AS5" s="653"/>
      <c r="AT5" s="653"/>
      <c r="AU5" s="653"/>
      <c r="AV5" s="653"/>
      <c r="AW5" s="653"/>
      <c r="AX5" s="653"/>
      <c r="AY5" s="653"/>
      <c r="AZ5" s="653"/>
      <c r="BA5" s="653"/>
      <c r="BB5" s="653"/>
      <c r="BC5" s="653"/>
      <c r="BD5" s="653"/>
      <c r="BE5" s="653"/>
      <c r="BF5" s="654"/>
      <c r="BG5" s="666">
        <v>236841</v>
      </c>
      <c r="BH5" s="667"/>
      <c r="BI5" s="667"/>
      <c r="BJ5" s="667"/>
      <c r="BK5" s="667"/>
      <c r="BL5" s="667"/>
      <c r="BM5" s="667"/>
      <c r="BN5" s="668"/>
      <c r="BO5" s="669">
        <v>100</v>
      </c>
      <c r="BP5" s="669"/>
      <c r="BQ5" s="669"/>
      <c r="BR5" s="669"/>
      <c r="BS5" s="670" t="s">
        <v>128</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80843</v>
      </c>
      <c r="S6" s="667"/>
      <c r="T6" s="667"/>
      <c r="U6" s="667"/>
      <c r="V6" s="667"/>
      <c r="W6" s="667"/>
      <c r="X6" s="667"/>
      <c r="Y6" s="668"/>
      <c r="Z6" s="669">
        <v>0.7</v>
      </c>
      <c r="AA6" s="669"/>
      <c r="AB6" s="669"/>
      <c r="AC6" s="669"/>
      <c r="AD6" s="670">
        <v>80843</v>
      </c>
      <c r="AE6" s="670"/>
      <c r="AF6" s="670"/>
      <c r="AG6" s="670"/>
      <c r="AH6" s="670"/>
      <c r="AI6" s="670"/>
      <c r="AJ6" s="670"/>
      <c r="AK6" s="670"/>
      <c r="AL6" s="671">
        <v>3.2</v>
      </c>
      <c r="AM6" s="672"/>
      <c r="AN6" s="672"/>
      <c r="AO6" s="673"/>
      <c r="AP6" s="663" t="s">
        <v>232</v>
      </c>
      <c r="AQ6" s="664"/>
      <c r="AR6" s="664"/>
      <c r="AS6" s="664"/>
      <c r="AT6" s="664"/>
      <c r="AU6" s="664"/>
      <c r="AV6" s="664"/>
      <c r="AW6" s="664"/>
      <c r="AX6" s="664"/>
      <c r="AY6" s="664"/>
      <c r="AZ6" s="664"/>
      <c r="BA6" s="664"/>
      <c r="BB6" s="664"/>
      <c r="BC6" s="664"/>
      <c r="BD6" s="664"/>
      <c r="BE6" s="664"/>
      <c r="BF6" s="665"/>
      <c r="BG6" s="666">
        <v>236841</v>
      </c>
      <c r="BH6" s="667"/>
      <c r="BI6" s="667"/>
      <c r="BJ6" s="667"/>
      <c r="BK6" s="667"/>
      <c r="BL6" s="667"/>
      <c r="BM6" s="667"/>
      <c r="BN6" s="668"/>
      <c r="BO6" s="669">
        <v>100</v>
      </c>
      <c r="BP6" s="669"/>
      <c r="BQ6" s="669"/>
      <c r="BR6" s="669"/>
      <c r="BS6" s="670" t="s">
        <v>128</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55027</v>
      </c>
      <c r="CS6" s="667"/>
      <c r="CT6" s="667"/>
      <c r="CU6" s="667"/>
      <c r="CV6" s="667"/>
      <c r="CW6" s="667"/>
      <c r="CX6" s="667"/>
      <c r="CY6" s="668"/>
      <c r="CZ6" s="660">
        <v>0.6</v>
      </c>
      <c r="DA6" s="661"/>
      <c r="DB6" s="661"/>
      <c r="DC6" s="680"/>
      <c r="DD6" s="675" t="s">
        <v>128</v>
      </c>
      <c r="DE6" s="667"/>
      <c r="DF6" s="667"/>
      <c r="DG6" s="667"/>
      <c r="DH6" s="667"/>
      <c r="DI6" s="667"/>
      <c r="DJ6" s="667"/>
      <c r="DK6" s="667"/>
      <c r="DL6" s="667"/>
      <c r="DM6" s="667"/>
      <c r="DN6" s="667"/>
      <c r="DO6" s="667"/>
      <c r="DP6" s="668"/>
      <c r="DQ6" s="675">
        <v>55027</v>
      </c>
      <c r="DR6" s="667"/>
      <c r="DS6" s="667"/>
      <c r="DT6" s="667"/>
      <c r="DU6" s="667"/>
      <c r="DV6" s="667"/>
      <c r="DW6" s="667"/>
      <c r="DX6" s="667"/>
      <c r="DY6" s="667"/>
      <c r="DZ6" s="667"/>
      <c r="EA6" s="667"/>
      <c r="EB6" s="667"/>
      <c r="EC6" s="676"/>
    </row>
    <row r="7" spans="2:143" ht="11.25" customHeight="1" x14ac:dyDescent="0.15">
      <c r="B7" s="663" t="s">
        <v>234</v>
      </c>
      <c r="C7" s="664"/>
      <c r="D7" s="664"/>
      <c r="E7" s="664"/>
      <c r="F7" s="664"/>
      <c r="G7" s="664"/>
      <c r="H7" s="664"/>
      <c r="I7" s="664"/>
      <c r="J7" s="664"/>
      <c r="K7" s="664"/>
      <c r="L7" s="664"/>
      <c r="M7" s="664"/>
      <c r="N7" s="664"/>
      <c r="O7" s="664"/>
      <c r="P7" s="664"/>
      <c r="Q7" s="665"/>
      <c r="R7" s="666">
        <v>109</v>
      </c>
      <c r="S7" s="667"/>
      <c r="T7" s="667"/>
      <c r="U7" s="667"/>
      <c r="V7" s="667"/>
      <c r="W7" s="667"/>
      <c r="X7" s="667"/>
      <c r="Y7" s="668"/>
      <c r="Z7" s="669">
        <v>0</v>
      </c>
      <c r="AA7" s="669"/>
      <c r="AB7" s="669"/>
      <c r="AC7" s="669"/>
      <c r="AD7" s="670">
        <v>109</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70876</v>
      </c>
      <c r="BH7" s="667"/>
      <c r="BI7" s="667"/>
      <c r="BJ7" s="667"/>
      <c r="BK7" s="667"/>
      <c r="BL7" s="667"/>
      <c r="BM7" s="667"/>
      <c r="BN7" s="668"/>
      <c r="BO7" s="669">
        <v>29.9</v>
      </c>
      <c r="BP7" s="669"/>
      <c r="BQ7" s="669"/>
      <c r="BR7" s="669"/>
      <c r="BS7" s="670" t="s">
        <v>236</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2292777</v>
      </c>
      <c r="CS7" s="667"/>
      <c r="CT7" s="667"/>
      <c r="CU7" s="667"/>
      <c r="CV7" s="667"/>
      <c r="CW7" s="667"/>
      <c r="CX7" s="667"/>
      <c r="CY7" s="668"/>
      <c r="CZ7" s="669">
        <v>23.2</v>
      </c>
      <c r="DA7" s="669"/>
      <c r="DB7" s="669"/>
      <c r="DC7" s="669"/>
      <c r="DD7" s="675">
        <v>62783</v>
      </c>
      <c r="DE7" s="667"/>
      <c r="DF7" s="667"/>
      <c r="DG7" s="667"/>
      <c r="DH7" s="667"/>
      <c r="DI7" s="667"/>
      <c r="DJ7" s="667"/>
      <c r="DK7" s="667"/>
      <c r="DL7" s="667"/>
      <c r="DM7" s="667"/>
      <c r="DN7" s="667"/>
      <c r="DO7" s="667"/>
      <c r="DP7" s="668"/>
      <c r="DQ7" s="675">
        <v>1968068</v>
      </c>
      <c r="DR7" s="667"/>
      <c r="DS7" s="667"/>
      <c r="DT7" s="667"/>
      <c r="DU7" s="667"/>
      <c r="DV7" s="667"/>
      <c r="DW7" s="667"/>
      <c r="DX7" s="667"/>
      <c r="DY7" s="667"/>
      <c r="DZ7" s="667"/>
      <c r="EA7" s="667"/>
      <c r="EB7" s="667"/>
      <c r="EC7" s="676"/>
    </row>
    <row r="8" spans="2:143" ht="11.25" customHeight="1" x14ac:dyDescent="0.15">
      <c r="B8" s="663" t="s">
        <v>238</v>
      </c>
      <c r="C8" s="664"/>
      <c r="D8" s="664"/>
      <c r="E8" s="664"/>
      <c r="F8" s="664"/>
      <c r="G8" s="664"/>
      <c r="H8" s="664"/>
      <c r="I8" s="664"/>
      <c r="J8" s="664"/>
      <c r="K8" s="664"/>
      <c r="L8" s="664"/>
      <c r="M8" s="664"/>
      <c r="N8" s="664"/>
      <c r="O8" s="664"/>
      <c r="P8" s="664"/>
      <c r="Q8" s="665"/>
      <c r="R8" s="666">
        <v>488</v>
      </c>
      <c r="S8" s="667"/>
      <c r="T8" s="667"/>
      <c r="U8" s="667"/>
      <c r="V8" s="667"/>
      <c r="W8" s="667"/>
      <c r="X8" s="667"/>
      <c r="Y8" s="668"/>
      <c r="Z8" s="669">
        <v>0</v>
      </c>
      <c r="AA8" s="669"/>
      <c r="AB8" s="669"/>
      <c r="AC8" s="669"/>
      <c r="AD8" s="670">
        <v>488</v>
      </c>
      <c r="AE8" s="670"/>
      <c r="AF8" s="670"/>
      <c r="AG8" s="670"/>
      <c r="AH8" s="670"/>
      <c r="AI8" s="670"/>
      <c r="AJ8" s="670"/>
      <c r="AK8" s="670"/>
      <c r="AL8" s="671">
        <v>0</v>
      </c>
      <c r="AM8" s="672"/>
      <c r="AN8" s="672"/>
      <c r="AO8" s="673"/>
      <c r="AP8" s="663" t="s">
        <v>239</v>
      </c>
      <c r="AQ8" s="664"/>
      <c r="AR8" s="664"/>
      <c r="AS8" s="664"/>
      <c r="AT8" s="664"/>
      <c r="AU8" s="664"/>
      <c r="AV8" s="664"/>
      <c r="AW8" s="664"/>
      <c r="AX8" s="664"/>
      <c r="AY8" s="664"/>
      <c r="AZ8" s="664"/>
      <c r="BA8" s="664"/>
      <c r="BB8" s="664"/>
      <c r="BC8" s="664"/>
      <c r="BD8" s="664"/>
      <c r="BE8" s="664"/>
      <c r="BF8" s="665"/>
      <c r="BG8" s="666">
        <v>4676</v>
      </c>
      <c r="BH8" s="667"/>
      <c r="BI8" s="667"/>
      <c r="BJ8" s="667"/>
      <c r="BK8" s="667"/>
      <c r="BL8" s="667"/>
      <c r="BM8" s="667"/>
      <c r="BN8" s="668"/>
      <c r="BO8" s="669">
        <v>2</v>
      </c>
      <c r="BP8" s="669"/>
      <c r="BQ8" s="669"/>
      <c r="BR8" s="669"/>
      <c r="BS8" s="670" t="s">
        <v>128</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1179985</v>
      </c>
      <c r="CS8" s="667"/>
      <c r="CT8" s="667"/>
      <c r="CU8" s="667"/>
      <c r="CV8" s="667"/>
      <c r="CW8" s="667"/>
      <c r="CX8" s="667"/>
      <c r="CY8" s="668"/>
      <c r="CZ8" s="669">
        <v>11.9</v>
      </c>
      <c r="DA8" s="669"/>
      <c r="DB8" s="669"/>
      <c r="DC8" s="669"/>
      <c r="DD8" s="675">
        <v>5723</v>
      </c>
      <c r="DE8" s="667"/>
      <c r="DF8" s="667"/>
      <c r="DG8" s="667"/>
      <c r="DH8" s="667"/>
      <c r="DI8" s="667"/>
      <c r="DJ8" s="667"/>
      <c r="DK8" s="667"/>
      <c r="DL8" s="667"/>
      <c r="DM8" s="667"/>
      <c r="DN8" s="667"/>
      <c r="DO8" s="667"/>
      <c r="DP8" s="668"/>
      <c r="DQ8" s="675">
        <v>628586</v>
      </c>
      <c r="DR8" s="667"/>
      <c r="DS8" s="667"/>
      <c r="DT8" s="667"/>
      <c r="DU8" s="667"/>
      <c r="DV8" s="667"/>
      <c r="DW8" s="667"/>
      <c r="DX8" s="667"/>
      <c r="DY8" s="667"/>
      <c r="DZ8" s="667"/>
      <c r="EA8" s="667"/>
      <c r="EB8" s="667"/>
      <c r="EC8" s="676"/>
    </row>
    <row r="9" spans="2:143" ht="11.25" customHeight="1" x14ac:dyDescent="0.15">
      <c r="B9" s="663" t="s">
        <v>241</v>
      </c>
      <c r="C9" s="664"/>
      <c r="D9" s="664"/>
      <c r="E9" s="664"/>
      <c r="F9" s="664"/>
      <c r="G9" s="664"/>
      <c r="H9" s="664"/>
      <c r="I9" s="664"/>
      <c r="J9" s="664"/>
      <c r="K9" s="664"/>
      <c r="L9" s="664"/>
      <c r="M9" s="664"/>
      <c r="N9" s="664"/>
      <c r="O9" s="664"/>
      <c r="P9" s="664"/>
      <c r="Q9" s="665"/>
      <c r="R9" s="666">
        <v>961</v>
      </c>
      <c r="S9" s="667"/>
      <c r="T9" s="667"/>
      <c r="U9" s="667"/>
      <c r="V9" s="667"/>
      <c r="W9" s="667"/>
      <c r="X9" s="667"/>
      <c r="Y9" s="668"/>
      <c r="Z9" s="669">
        <v>0</v>
      </c>
      <c r="AA9" s="669"/>
      <c r="AB9" s="669"/>
      <c r="AC9" s="669"/>
      <c r="AD9" s="670">
        <v>961</v>
      </c>
      <c r="AE9" s="670"/>
      <c r="AF9" s="670"/>
      <c r="AG9" s="670"/>
      <c r="AH9" s="670"/>
      <c r="AI9" s="670"/>
      <c r="AJ9" s="670"/>
      <c r="AK9" s="670"/>
      <c r="AL9" s="671">
        <v>0</v>
      </c>
      <c r="AM9" s="672"/>
      <c r="AN9" s="672"/>
      <c r="AO9" s="673"/>
      <c r="AP9" s="663" t="s">
        <v>242</v>
      </c>
      <c r="AQ9" s="664"/>
      <c r="AR9" s="664"/>
      <c r="AS9" s="664"/>
      <c r="AT9" s="664"/>
      <c r="AU9" s="664"/>
      <c r="AV9" s="664"/>
      <c r="AW9" s="664"/>
      <c r="AX9" s="664"/>
      <c r="AY9" s="664"/>
      <c r="AZ9" s="664"/>
      <c r="BA9" s="664"/>
      <c r="BB9" s="664"/>
      <c r="BC9" s="664"/>
      <c r="BD9" s="664"/>
      <c r="BE9" s="664"/>
      <c r="BF9" s="665"/>
      <c r="BG9" s="666">
        <v>55686</v>
      </c>
      <c r="BH9" s="667"/>
      <c r="BI9" s="667"/>
      <c r="BJ9" s="667"/>
      <c r="BK9" s="667"/>
      <c r="BL9" s="667"/>
      <c r="BM9" s="667"/>
      <c r="BN9" s="668"/>
      <c r="BO9" s="669">
        <v>23.5</v>
      </c>
      <c r="BP9" s="669"/>
      <c r="BQ9" s="669"/>
      <c r="BR9" s="669"/>
      <c r="BS9" s="670" t="s">
        <v>128</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2768317</v>
      </c>
      <c r="CS9" s="667"/>
      <c r="CT9" s="667"/>
      <c r="CU9" s="667"/>
      <c r="CV9" s="667"/>
      <c r="CW9" s="667"/>
      <c r="CX9" s="667"/>
      <c r="CY9" s="668"/>
      <c r="CZ9" s="669">
        <v>28</v>
      </c>
      <c r="DA9" s="669"/>
      <c r="DB9" s="669"/>
      <c r="DC9" s="669"/>
      <c r="DD9" s="675">
        <v>942318</v>
      </c>
      <c r="DE9" s="667"/>
      <c r="DF9" s="667"/>
      <c r="DG9" s="667"/>
      <c r="DH9" s="667"/>
      <c r="DI9" s="667"/>
      <c r="DJ9" s="667"/>
      <c r="DK9" s="667"/>
      <c r="DL9" s="667"/>
      <c r="DM9" s="667"/>
      <c r="DN9" s="667"/>
      <c r="DO9" s="667"/>
      <c r="DP9" s="668"/>
      <c r="DQ9" s="675">
        <v>151264</v>
      </c>
      <c r="DR9" s="667"/>
      <c r="DS9" s="667"/>
      <c r="DT9" s="667"/>
      <c r="DU9" s="667"/>
      <c r="DV9" s="667"/>
      <c r="DW9" s="667"/>
      <c r="DX9" s="667"/>
      <c r="DY9" s="667"/>
      <c r="DZ9" s="667"/>
      <c r="EA9" s="667"/>
      <c r="EB9" s="667"/>
      <c r="EC9" s="676"/>
    </row>
    <row r="10" spans="2:143" ht="11.25" customHeight="1" x14ac:dyDescent="0.15">
      <c r="B10" s="663" t="s">
        <v>244</v>
      </c>
      <c r="C10" s="664"/>
      <c r="D10" s="664"/>
      <c r="E10" s="664"/>
      <c r="F10" s="664"/>
      <c r="G10" s="664"/>
      <c r="H10" s="664"/>
      <c r="I10" s="664"/>
      <c r="J10" s="664"/>
      <c r="K10" s="664"/>
      <c r="L10" s="664"/>
      <c r="M10" s="664"/>
      <c r="N10" s="664"/>
      <c r="O10" s="664"/>
      <c r="P10" s="664"/>
      <c r="Q10" s="665"/>
      <c r="R10" s="666" t="s">
        <v>236</v>
      </c>
      <c r="S10" s="667"/>
      <c r="T10" s="667"/>
      <c r="U10" s="667"/>
      <c r="V10" s="667"/>
      <c r="W10" s="667"/>
      <c r="X10" s="667"/>
      <c r="Y10" s="668"/>
      <c r="Z10" s="669" t="s">
        <v>128</v>
      </c>
      <c r="AA10" s="669"/>
      <c r="AB10" s="669"/>
      <c r="AC10" s="669"/>
      <c r="AD10" s="670" t="s">
        <v>236</v>
      </c>
      <c r="AE10" s="670"/>
      <c r="AF10" s="670"/>
      <c r="AG10" s="670"/>
      <c r="AH10" s="670"/>
      <c r="AI10" s="670"/>
      <c r="AJ10" s="670"/>
      <c r="AK10" s="670"/>
      <c r="AL10" s="671" t="s">
        <v>236</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4537</v>
      </c>
      <c r="BH10" s="667"/>
      <c r="BI10" s="667"/>
      <c r="BJ10" s="667"/>
      <c r="BK10" s="667"/>
      <c r="BL10" s="667"/>
      <c r="BM10" s="667"/>
      <c r="BN10" s="668"/>
      <c r="BO10" s="669">
        <v>1.9</v>
      </c>
      <c r="BP10" s="669"/>
      <c r="BQ10" s="669"/>
      <c r="BR10" s="669"/>
      <c r="BS10" s="670" t="s">
        <v>236</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t="s">
        <v>236</v>
      </c>
      <c r="CS10" s="667"/>
      <c r="CT10" s="667"/>
      <c r="CU10" s="667"/>
      <c r="CV10" s="667"/>
      <c r="CW10" s="667"/>
      <c r="CX10" s="667"/>
      <c r="CY10" s="668"/>
      <c r="CZ10" s="669" t="s">
        <v>236</v>
      </c>
      <c r="DA10" s="669"/>
      <c r="DB10" s="669"/>
      <c r="DC10" s="669"/>
      <c r="DD10" s="675" t="s">
        <v>128</v>
      </c>
      <c r="DE10" s="667"/>
      <c r="DF10" s="667"/>
      <c r="DG10" s="667"/>
      <c r="DH10" s="667"/>
      <c r="DI10" s="667"/>
      <c r="DJ10" s="667"/>
      <c r="DK10" s="667"/>
      <c r="DL10" s="667"/>
      <c r="DM10" s="667"/>
      <c r="DN10" s="667"/>
      <c r="DO10" s="667"/>
      <c r="DP10" s="668"/>
      <c r="DQ10" s="675" t="s">
        <v>236</v>
      </c>
      <c r="DR10" s="667"/>
      <c r="DS10" s="667"/>
      <c r="DT10" s="667"/>
      <c r="DU10" s="667"/>
      <c r="DV10" s="667"/>
      <c r="DW10" s="667"/>
      <c r="DX10" s="667"/>
      <c r="DY10" s="667"/>
      <c r="DZ10" s="667"/>
      <c r="EA10" s="667"/>
      <c r="EB10" s="667"/>
      <c r="EC10" s="676"/>
    </row>
    <row r="11" spans="2:143" ht="11.25" customHeight="1" x14ac:dyDescent="0.15">
      <c r="B11" s="663" t="s">
        <v>247</v>
      </c>
      <c r="C11" s="664"/>
      <c r="D11" s="664"/>
      <c r="E11" s="664"/>
      <c r="F11" s="664"/>
      <c r="G11" s="664"/>
      <c r="H11" s="664"/>
      <c r="I11" s="664"/>
      <c r="J11" s="664"/>
      <c r="K11" s="664"/>
      <c r="L11" s="664"/>
      <c r="M11" s="664"/>
      <c r="N11" s="664"/>
      <c r="O11" s="664"/>
      <c r="P11" s="664"/>
      <c r="Q11" s="665"/>
      <c r="R11" s="666">
        <v>73792</v>
      </c>
      <c r="S11" s="667"/>
      <c r="T11" s="667"/>
      <c r="U11" s="667"/>
      <c r="V11" s="667"/>
      <c r="W11" s="667"/>
      <c r="X11" s="667"/>
      <c r="Y11" s="668"/>
      <c r="Z11" s="671">
        <v>0.7</v>
      </c>
      <c r="AA11" s="672"/>
      <c r="AB11" s="672"/>
      <c r="AC11" s="684"/>
      <c r="AD11" s="675">
        <v>73792</v>
      </c>
      <c r="AE11" s="667"/>
      <c r="AF11" s="667"/>
      <c r="AG11" s="667"/>
      <c r="AH11" s="667"/>
      <c r="AI11" s="667"/>
      <c r="AJ11" s="667"/>
      <c r="AK11" s="668"/>
      <c r="AL11" s="671">
        <v>2.9</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5977</v>
      </c>
      <c r="BH11" s="667"/>
      <c r="BI11" s="667"/>
      <c r="BJ11" s="667"/>
      <c r="BK11" s="667"/>
      <c r="BL11" s="667"/>
      <c r="BM11" s="667"/>
      <c r="BN11" s="668"/>
      <c r="BO11" s="669">
        <v>2.5</v>
      </c>
      <c r="BP11" s="669"/>
      <c r="BQ11" s="669"/>
      <c r="BR11" s="669"/>
      <c r="BS11" s="670" t="s">
        <v>236</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612926</v>
      </c>
      <c r="CS11" s="667"/>
      <c r="CT11" s="667"/>
      <c r="CU11" s="667"/>
      <c r="CV11" s="667"/>
      <c r="CW11" s="667"/>
      <c r="CX11" s="667"/>
      <c r="CY11" s="668"/>
      <c r="CZ11" s="669">
        <v>6.2</v>
      </c>
      <c r="DA11" s="669"/>
      <c r="DB11" s="669"/>
      <c r="DC11" s="669"/>
      <c r="DD11" s="675">
        <v>110719</v>
      </c>
      <c r="DE11" s="667"/>
      <c r="DF11" s="667"/>
      <c r="DG11" s="667"/>
      <c r="DH11" s="667"/>
      <c r="DI11" s="667"/>
      <c r="DJ11" s="667"/>
      <c r="DK11" s="667"/>
      <c r="DL11" s="667"/>
      <c r="DM11" s="667"/>
      <c r="DN11" s="667"/>
      <c r="DO11" s="667"/>
      <c r="DP11" s="668"/>
      <c r="DQ11" s="675">
        <v>230579</v>
      </c>
      <c r="DR11" s="667"/>
      <c r="DS11" s="667"/>
      <c r="DT11" s="667"/>
      <c r="DU11" s="667"/>
      <c r="DV11" s="667"/>
      <c r="DW11" s="667"/>
      <c r="DX11" s="667"/>
      <c r="DY11" s="667"/>
      <c r="DZ11" s="667"/>
      <c r="EA11" s="667"/>
      <c r="EB11" s="667"/>
      <c r="EC11" s="676"/>
    </row>
    <row r="12" spans="2:143" ht="11.25" customHeight="1" x14ac:dyDescent="0.15">
      <c r="B12" s="663" t="s">
        <v>250</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236</v>
      </c>
      <c r="AE12" s="670"/>
      <c r="AF12" s="670"/>
      <c r="AG12" s="670"/>
      <c r="AH12" s="670"/>
      <c r="AI12" s="670"/>
      <c r="AJ12" s="670"/>
      <c r="AK12" s="670"/>
      <c r="AL12" s="671" t="s">
        <v>128</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137986</v>
      </c>
      <c r="BH12" s="667"/>
      <c r="BI12" s="667"/>
      <c r="BJ12" s="667"/>
      <c r="BK12" s="667"/>
      <c r="BL12" s="667"/>
      <c r="BM12" s="667"/>
      <c r="BN12" s="668"/>
      <c r="BO12" s="669">
        <v>58.3</v>
      </c>
      <c r="BP12" s="669"/>
      <c r="BQ12" s="669"/>
      <c r="BR12" s="669"/>
      <c r="BS12" s="670" t="s">
        <v>128</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124426</v>
      </c>
      <c r="CS12" s="667"/>
      <c r="CT12" s="667"/>
      <c r="CU12" s="667"/>
      <c r="CV12" s="667"/>
      <c r="CW12" s="667"/>
      <c r="CX12" s="667"/>
      <c r="CY12" s="668"/>
      <c r="CZ12" s="669">
        <v>1.3</v>
      </c>
      <c r="DA12" s="669"/>
      <c r="DB12" s="669"/>
      <c r="DC12" s="669"/>
      <c r="DD12" s="675">
        <v>98789</v>
      </c>
      <c r="DE12" s="667"/>
      <c r="DF12" s="667"/>
      <c r="DG12" s="667"/>
      <c r="DH12" s="667"/>
      <c r="DI12" s="667"/>
      <c r="DJ12" s="667"/>
      <c r="DK12" s="667"/>
      <c r="DL12" s="667"/>
      <c r="DM12" s="667"/>
      <c r="DN12" s="667"/>
      <c r="DO12" s="667"/>
      <c r="DP12" s="668"/>
      <c r="DQ12" s="675">
        <v>12776</v>
      </c>
      <c r="DR12" s="667"/>
      <c r="DS12" s="667"/>
      <c r="DT12" s="667"/>
      <c r="DU12" s="667"/>
      <c r="DV12" s="667"/>
      <c r="DW12" s="667"/>
      <c r="DX12" s="667"/>
      <c r="DY12" s="667"/>
      <c r="DZ12" s="667"/>
      <c r="EA12" s="667"/>
      <c r="EB12" s="667"/>
      <c r="EC12" s="676"/>
    </row>
    <row r="13" spans="2:143" ht="11.25" customHeight="1" x14ac:dyDescent="0.15">
      <c r="B13" s="663" t="s">
        <v>253</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254</v>
      </c>
      <c r="AA13" s="669"/>
      <c r="AB13" s="669"/>
      <c r="AC13" s="669"/>
      <c r="AD13" s="670" t="s">
        <v>236</v>
      </c>
      <c r="AE13" s="670"/>
      <c r="AF13" s="670"/>
      <c r="AG13" s="670"/>
      <c r="AH13" s="670"/>
      <c r="AI13" s="670"/>
      <c r="AJ13" s="670"/>
      <c r="AK13" s="670"/>
      <c r="AL13" s="671" t="s">
        <v>236</v>
      </c>
      <c r="AM13" s="672"/>
      <c r="AN13" s="672"/>
      <c r="AO13" s="673"/>
      <c r="AP13" s="663" t="s">
        <v>255</v>
      </c>
      <c r="AQ13" s="664"/>
      <c r="AR13" s="664"/>
      <c r="AS13" s="664"/>
      <c r="AT13" s="664"/>
      <c r="AU13" s="664"/>
      <c r="AV13" s="664"/>
      <c r="AW13" s="664"/>
      <c r="AX13" s="664"/>
      <c r="AY13" s="664"/>
      <c r="AZ13" s="664"/>
      <c r="BA13" s="664"/>
      <c r="BB13" s="664"/>
      <c r="BC13" s="664"/>
      <c r="BD13" s="664"/>
      <c r="BE13" s="664"/>
      <c r="BF13" s="665"/>
      <c r="BG13" s="666">
        <v>136073</v>
      </c>
      <c r="BH13" s="667"/>
      <c r="BI13" s="667"/>
      <c r="BJ13" s="667"/>
      <c r="BK13" s="667"/>
      <c r="BL13" s="667"/>
      <c r="BM13" s="667"/>
      <c r="BN13" s="668"/>
      <c r="BO13" s="669">
        <v>57.4</v>
      </c>
      <c r="BP13" s="669"/>
      <c r="BQ13" s="669"/>
      <c r="BR13" s="669"/>
      <c r="BS13" s="670" t="s">
        <v>236</v>
      </c>
      <c r="BT13" s="670"/>
      <c r="BU13" s="670"/>
      <c r="BV13" s="670"/>
      <c r="BW13" s="670"/>
      <c r="BX13" s="670"/>
      <c r="BY13" s="670"/>
      <c r="BZ13" s="670"/>
      <c r="CA13" s="670"/>
      <c r="CB13" s="674"/>
      <c r="CD13" s="681" t="s">
        <v>256</v>
      </c>
      <c r="CE13" s="682"/>
      <c r="CF13" s="682"/>
      <c r="CG13" s="682"/>
      <c r="CH13" s="682"/>
      <c r="CI13" s="682"/>
      <c r="CJ13" s="682"/>
      <c r="CK13" s="682"/>
      <c r="CL13" s="682"/>
      <c r="CM13" s="682"/>
      <c r="CN13" s="682"/>
      <c r="CO13" s="682"/>
      <c r="CP13" s="682"/>
      <c r="CQ13" s="683"/>
      <c r="CR13" s="666">
        <v>147834</v>
      </c>
      <c r="CS13" s="667"/>
      <c r="CT13" s="667"/>
      <c r="CU13" s="667"/>
      <c r="CV13" s="667"/>
      <c r="CW13" s="667"/>
      <c r="CX13" s="667"/>
      <c r="CY13" s="668"/>
      <c r="CZ13" s="669">
        <v>1.5</v>
      </c>
      <c r="DA13" s="669"/>
      <c r="DB13" s="669"/>
      <c r="DC13" s="669"/>
      <c r="DD13" s="675">
        <v>77383</v>
      </c>
      <c r="DE13" s="667"/>
      <c r="DF13" s="667"/>
      <c r="DG13" s="667"/>
      <c r="DH13" s="667"/>
      <c r="DI13" s="667"/>
      <c r="DJ13" s="667"/>
      <c r="DK13" s="667"/>
      <c r="DL13" s="667"/>
      <c r="DM13" s="667"/>
      <c r="DN13" s="667"/>
      <c r="DO13" s="667"/>
      <c r="DP13" s="668"/>
      <c r="DQ13" s="675">
        <v>95073</v>
      </c>
      <c r="DR13" s="667"/>
      <c r="DS13" s="667"/>
      <c r="DT13" s="667"/>
      <c r="DU13" s="667"/>
      <c r="DV13" s="667"/>
      <c r="DW13" s="667"/>
      <c r="DX13" s="667"/>
      <c r="DY13" s="667"/>
      <c r="DZ13" s="667"/>
      <c r="EA13" s="667"/>
      <c r="EB13" s="667"/>
      <c r="EC13" s="676"/>
    </row>
    <row r="14" spans="2:143" ht="11.25" customHeight="1" x14ac:dyDescent="0.15">
      <c r="B14" s="663" t="s">
        <v>257</v>
      </c>
      <c r="C14" s="664"/>
      <c r="D14" s="664"/>
      <c r="E14" s="664"/>
      <c r="F14" s="664"/>
      <c r="G14" s="664"/>
      <c r="H14" s="664"/>
      <c r="I14" s="664"/>
      <c r="J14" s="664"/>
      <c r="K14" s="664"/>
      <c r="L14" s="664"/>
      <c r="M14" s="664"/>
      <c r="N14" s="664"/>
      <c r="O14" s="664"/>
      <c r="P14" s="664"/>
      <c r="Q14" s="665"/>
      <c r="R14" s="666" t="s">
        <v>236</v>
      </c>
      <c r="S14" s="667"/>
      <c r="T14" s="667"/>
      <c r="U14" s="667"/>
      <c r="V14" s="667"/>
      <c r="W14" s="667"/>
      <c r="X14" s="667"/>
      <c r="Y14" s="668"/>
      <c r="Z14" s="669" t="s">
        <v>236</v>
      </c>
      <c r="AA14" s="669"/>
      <c r="AB14" s="669"/>
      <c r="AC14" s="669"/>
      <c r="AD14" s="670" t="s">
        <v>128</v>
      </c>
      <c r="AE14" s="670"/>
      <c r="AF14" s="670"/>
      <c r="AG14" s="670"/>
      <c r="AH14" s="670"/>
      <c r="AI14" s="670"/>
      <c r="AJ14" s="670"/>
      <c r="AK14" s="670"/>
      <c r="AL14" s="671" t="s">
        <v>128</v>
      </c>
      <c r="AM14" s="672"/>
      <c r="AN14" s="672"/>
      <c r="AO14" s="673"/>
      <c r="AP14" s="663" t="s">
        <v>258</v>
      </c>
      <c r="AQ14" s="664"/>
      <c r="AR14" s="664"/>
      <c r="AS14" s="664"/>
      <c r="AT14" s="664"/>
      <c r="AU14" s="664"/>
      <c r="AV14" s="664"/>
      <c r="AW14" s="664"/>
      <c r="AX14" s="664"/>
      <c r="AY14" s="664"/>
      <c r="AZ14" s="664"/>
      <c r="BA14" s="664"/>
      <c r="BB14" s="664"/>
      <c r="BC14" s="664"/>
      <c r="BD14" s="664"/>
      <c r="BE14" s="664"/>
      <c r="BF14" s="665"/>
      <c r="BG14" s="666">
        <v>14570</v>
      </c>
      <c r="BH14" s="667"/>
      <c r="BI14" s="667"/>
      <c r="BJ14" s="667"/>
      <c r="BK14" s="667"/>
      <c r="BL14" s="667"/>
      <c r="BM14" s="667"/>
      <c r="BN14" s="668"/>
      <c r="BO14" s="669">
        <v>6.2</v>
      </c>
      <c r="BP14" s="669"/>
      <c r="BQ14" s="669"/>
      <c r="BR14" s="669"/>
      <c r="BS14" s="670" t="s">
        <v>128</v>
      </c>
      <c r="BT14" s="670"/>
      <c r="BU14" s="670"/>
      <c r="BV14" s="670"/>
      <c r="BW14" s="670"/>
      <c r="BX14" s="670"/>
      <c r="BY14" s="670"/>
      <c r="BZ14" s="670"/>
      <c r="CA14" s="670"/>
      <c r="CB14" s="674"/>
      <c r="CD14" s="681" t="s">
        <v>259</v>
      </c>
      <c r="CE14" s="682"/>
      <c r="CF14" s="682"/>
      <c r="CG14" s="682"/>
      <c r="CH14" s="682"/>
      <c r="CI14" s="682"/>
      <c r="CJ14" s="682"/>
      <c r="CK14" s="682"/>
      <c r="CL14" s="682"/>
      <c r="CM14" s="682"/>
      <c r="CN14" s="682"/>
      <c r="CO14" s="682"/>
      <c r="CP14" s="682"/>
      <c r="CQ14" s="683"/>
      <c r="CR14" s="666">
        <v>295076</v>
      </c>
      <c r="CS14" s="667"/>
      <c r="CT14" s="667"/>
      <c r="CU14" s="667"/>
      <c r="CV14" s="667"/>
      <c r="CW14" s="667"/>
      <c r="CX14" s="667"/>
      <c r="CY14" s="668"/>
      <c r="CZ14" s="669">
        <v>3</v>
      </c>
      <c r="DA14" s="669"/>
      <c r="DB14" s="669"/>
      <c r="DC14" s="669"/>
      <c r="DD14" s="675">
        <v>137467</v>
      </c>
      <c r="DE14" s="667"/>
      <c r="DF14" s="667"/>
      <c r="DG14" s="667"/>
      <c r="DH14" s="667"/>
      <c r="DI14" s="667"/>
      <c r="DJ14" s="667"/>
      <c r="DK14" s="667"/>
      <c r="DL14" s="667"/>
      <c r="DM14" s="667"/>
      <c r="DN14" s="667"/>
      <c r="DO14" s="667"/>
      <c r="DP14" s="668"/>
      <c r="DQ14" s="675">
        <v>133634</v>
      </c>
      <c r="DR14" s="667"/>
      <c r="DS14" s="667"/>
      <c r="DT14" s="667"/>
      <c r="DU14" s="667"/>
      <c r="DV14" s="667"/>
      <c r="DW14" s="667"/>
      <c r="DX14" s="667"/>
      <c r="DY14" s="667"/>
      <c r="DZ14" s="667"/>
      <c r="EA14" s="667"/>
      <c r="EB14" s="667"/>
      <c r="EC14" s="676"/>
    </row>
    <row r="15" spans="2:143" ht="11.25" customHeight="1" x14ac:dyDescent="0.15">
      <c r="B15" s="663" t="s">
        <v>260</v>
      </c>
      <c r="C15" s="664"/>
      <c r="D15" s="664"/>
      <c r="E15" s="664"/>
      <c r="F15" s="664"/>
      <c r="G15" s="664"/>
      <c r="H15" s="664"/>
      <c r="I15" s="664"/>
      <c r="J15" s="664"/>
      <c r="K15" s="664"/>
      <c r="L15" s="664"/>
      <c r="M15" s="664"/>
      <c r="N15" s="664"/>
      <c r="O15" s="664"/>
      <c r="P15" s="664"/>
      <c r="Q15" s="665"/>
      <c r="R15" s="666" t="s">
        <v>236</v>
      </c>
      <c r="S15" s="667"/>
      <c r="T15" s="667"/>
      <c r="U15" s="667"/>
      <c r="V15" s="667"/>
      <c r="W15" s="667"/>
      <c r="X15" s="667"/>
      <c r="Y15" s="668"/>
      <c r="Z15" s="669" t="s">
        <v>236</v>
      </c>
      <c r="AA15" s="669"/>
      <c r="AB15" s="669"/>
      <c r="AC15" s="669"/>
      <c r="AD15" s="670" t="s">
        <v>236</v>
      </c>
      <c r="AE15" s="670"/>
      <c r="AF15" s="670"/>
      <c r="AG15" s="670"/>
      <c r="AH15" s="670"/>
      <c r="AI15" s="670"/>
      <c r="AJ15" s="670"/>
      <c r="AK15" s="670"/>
      <c r="AL15" s="671" t="s">
        <v>236</v>
      </c>
      <c r="AM15" s="672"/>
      <c r="AN15" s="672"/>
      <c r="AO15" s="673"/>
      <c r="AP15" s="663" t="s">
        <v>261</v>
      </c>
      <c r="AQ15" s="664"/>
      <c r="AR15" s="664"/>
      <c r="AS15" s="664"/>
      <c r="AT15" s="664"/>
      <c r="AU15" s="664"/>
      <c r="AV15" s="664"/>
      <c r="AW15" s="664"/>
      <c r="AX15" s="664"/>
      <c r="AY15" s="664"/>
      <c r="AZ15" s="664"/>
      <c r="BA15" s="664"/>
      <c r="BB15" s="664"/>
      <c r="BC15" s="664"/>
      <c r="BD15" s="664"/>
      <c r="BE15" s="664"/>
      <c r="BF15" s="665"/>
      <c r="BG15" s="666">
        <v>13409</v>
      </c>
      <c r="BH15" s="667"/>
      <c r="BI15" s="667"/>
      <c r="BJ15" s="667"/>
      <c r="BK15" s="667"/>
      <c r="BL15" s="667"/>
      <c r="BM15" s="667"/>
      <c r="BN15" s="668"/>
      <c r="BO15" s="669">
        <v>5.7</v>
      </c>
      <c r="BP15" s="669"/>
      <c r="BQ15" s="669"/>
      <c r="BR15" s="669"/>
      <c r="BS15" s="670" t="s">
        <v>236</v>
      </c>
      <c r="BT15" s="670"/>
      <c r="BU15" s="670"/>
      <c r="BV15" s="670"/>
      <c r="BW15" s="670"/>
      <c r="BX15" s="670"/>
      <c r="BY15" s="670"/>
      <c r="BZ15" s="670"/>
      <c r="CA15" s="670"/>
      <c r="CB15" s="674"/>
      <c r="CD15" s="681" t="s">
        <v>262</v>
      </c>
      <c r="CE15" s="682"/>
      <c r="CF15" s="682"/>
      <c r="CG15" s="682"/>
      <c r="CH15" s="682"/>
      <c r="CI15" s="682"/>
      <c r="CJ15" s="682"/>
      <c r="CK15" s="682"/>
      <c r="CL15" s="682"/>
      <c r="CM15" s="682"/>
      <c r="CN15" s="682"/>
      <c r="CO15" s="682"/>
      <c r="CP15" s="682"/>
      <c r="CQ15" s="683"/>
      <c r="CR15" s="666">
        <v>374895</v>
      </c>
      <c r="CS15" s="667"/>
      <c r="CT15" s="667"/>
      <c r="CU15" s="667"/>
      <c r="CV15" s="667"/>
      <c r="CW15" s="667"/>
      <c r="CX15" s="667"/>
      <c r="CY15" s="668"/>
      <c r="CZ15" s="669">
        <v>3.8</v>
      </c>
      <c r="DA15" s="669"/>
      <c r="DB15" s="669"/>
      <c r="DC15" s="669"/>
      <c r="DD15" s="675">
        <v>154439</v>
      </c>
      <c r="DE15" s="667"/>
      <c r="DF15" s="667"/>
      <c r="DG15" s="667"/>
      <c r="DH15" s="667"/>
      <c r="DI15" s="667"/>
      <c r="DJ15" s="667"/>
      <c r="DK15" s="667"/>
      <c r="DL15" s="667"/>
      <c r="DM15" s="667"/>
      <c r="DN15" s="667"/>
      <c r="DO15" s="667"/>
      <c r="DP15" s="668"/>
      <c r="DQ15" s="675">
        <v>191178</v>
      </c>
      <c r="DR15" s="667"/>
      <c r="DS15" s="667"/>
      <c r="DT15" s="667"/>
      <c r="DU15" s="667"/>
      <c r="DV15" s="667"/>
      <c r="DW15" s="667"/>
      <c r="DX15" s="667"/>
      <c r="DY15" s="667"/>
      <c r="DZ15" s="667"/>
      <c r="EA15" s="667"/>
      <c r="EB15" s="667"/>
      <c r="EC15" s="676"/>
    </row>
    <row r="16" spans="2:143" ht="11.25" customHeight="1" x14ac:dyDescent="0.15">
      <c r="B16" s="663" t="s">
        <v>263</v>
      </c>
      <c r="C16" s="664"/>
      <c r="D16" s="664"/>
      <c r="E16" s="664"/>
      <c r="F16" s="664"/>
      <c r="G16" s="664"/>
      <c r="H16" s="664"/>
      <c r="I16" s="664"/>
      <c r="J16" s="664"/>
      <c r="K16" s="664"/>
      <c r="L16" s="664"/>
      <c r="M16" s="664"/>
      <c r="N16" s="664"/>
      <c r="O16" s="664"/>
      <c r="P16" s="664"/>
      <c r="Q16" s="665"/>
      <c r="R16" s="666">
        <v>2652</v>
      </c>
      <c r="S16" s="667"/>
      <c r="T16" s="667"/>
      <c r="U16" s="667"/>
      <c r="V16" s="667"/>
      <c r="W16" s="667"/>
      <c r="X16" s="667"/>
      <c r="Y16" s="668"/>
      <c r="Z16" s="669">
        <v>0</v>
      </c>
      <c r="AA16" s="669"/>
      <c r="AB16" s="669"/>
      <c r="AC16" s="669"/>
      <c r="AD16" s="670">
        <v>2652</v>
      </c>
      <c r="AE16" s="670"/>
      <c r="AF16" s="670"/>
      <c r="AG16" s="670"/>
      <c r="AH16" s="670"/>
      <c r="AI16" s="670"/>
      <c r="AJ16" s="670"/>
      <c r="AK16" s="670"/>
      <c r="AL16" s="671">
        <v>0.1</v>
      </c>
      <c r="AM16" s="672"/>
      <c r="AN16" s="672"/>
      <c r="AO16" s="673"/>
      <c r="AP16" s="663" t="s">
        <v>264</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236</v>
      </c>
      <c r="BP16" s="669"/>
      <c r="BQ16" s="669"/>
      <c r="BR16" s="669"/>
      <c r="BS16" s="670" t="s">
        <v>128</v>
      </c>
      <c r="BT16" s="670"/>
      <c r="BU16" s="670"/>
      <c r="BV16" s="670"/>
      <c r="BW16" s="670"/>
      <c r="BX16" s="670"/>
      <c r="BY16" s="670"/>
      <c r="BZ16" s="670"/>
      <c r="CA16" s="670"/>
      <c r="CB16" s="674"/>
      <c r="CD16" s="681" t="s">
        <v>265</v>
      </c>
      <c r="CE16" s="682"/>
      <c r="CF16" s="682"/>
      <c r="CG16" s="682"/>
      <c r="CH16" s="682"/>
      <c r="CI16" s="682"/>
      <c r="CJ16" s="682"/>
      <c r="CK16" s="682"/>
      <c r="CL16" s="682"/>
      <c r="CM16" s="682"/>
      <c r="CN16" s="682"/>
      <c r="CO16" s="682"/>
      <c r="CP16" s="682"/>
      <c r="CQ16" s="683"/>
      <c r="CR16" s="666">
        <v>1648611</v>
      </c>
      <c r="CS16" s="667"/>
      <c r="CT16" s="667"/>
      <c r="CU16" s="667"/>
      <c r="CV16" s="667"/>
      <c r="CW16" s="667"/>
      <c r="CX16" s="667"/>
      <c r="CY16" s="668"/>
      <c r="CZ16" s="669">
        <v>16.7</v>
      </c>
      <c r="DA16" s="669"/>
      <c r="DB16" s="669"/>
      <c r="DC16" s="669"/>
      <c r="DD16" s="675" t="s">
        <v>236</v>
      </c>
      <c r="DE16" s="667"/>
      <c r="DF16" s="667"/>
      <c r="DG16" s="667"/>
      <c r="DH16" s="667"/>
      <c r="DI16" s="667"/>
      <c r="DJ16" s="667"/>
      <c r="DK16" s="667"/>
      <c r="DL16" s="667"/>
      <c r="DM16" s="667"/>
      <c r="DN16" s="667"/>
      <c r="DO16" s="667"/>
      <c r="DP16" s="668"/>
      <c r="DQ16" s="675">
        <v>164781</v>
      </c>
      <c r="DR16" s="667"/>
      <c r="DS16" s="667"/>
      <c r="DT16" s="667"/>
      <c r="DU16" s="667"/>
      <c r="DV16" s="667"/>
      <c r="DW16" s="667"/>
      <c r="DX16" s="667"/>
      <c r="DY16" s="667"/>
      <c r="DZ16" s="667"/>
      <c r="EA16" s="667"/>
      <c r="EB16" s="667"/>
      <c r="EC16" s="676"/>
    </row>
    <row r="17" spans="2:133" ht="11.25" customHeight="1" x14ac:dyDescent="0.15">
      <c r="B17" s="663" t="s">
        <v>266</v>
      </c>
      <c r="C17" s="664"/>
      <c r="D17" s="664"/>
      <c r="E17" s="664"/>
      <c r="F17" s="664"/>
      <c r="G17" s="664"/>
      <c r="H17" s="664"/>
      <c r="I17" s="664"/>
      <c r="J17" s="664"/>
      <c r="K17" s="664"/>
      <c r="L17" s="664"/>
      <c r="M17" s="664"/>
      <c r="N17" s="664"/>
      <c r="O17" s="664"/>
      <c r="P17" s="664"/>
      <c r="Q17" s="665"/>
      <c r="R17" s="666">
        <v>1258</v>
      </c>
      <c r="S17" s="667"/>
      <c r="T17" s="667"/>
      <c r="U17" s="667"/>
      <c r="V17" s="667"/>
      <c r="W17" s="667"/>
      <c r="X17" s="667"/>
      <c r="Y17" s="668"/>
      <c r="Z17" s="669">
        <v>0</v>
      </c>
      <c r="AA17" s="669"/>
      <c r="AB17" s="669"/>
      <c r="AC17" s="669"/>
      <c r="AD17" s="670">
        <v>1258</v>
      </c>
      <c r="AE17" s="670"/>
      <c r="AF17" s="670"/>
      <c r="AG17" s="670"/>
      <c r="AH17" s="670"/>
      <c r="AI17" s="670"/>
      <c r="AJ17" s="670"/>
      <c r="AK17" s="670"/>
      <c r="AL17" s="671">
        <v>0.1</v>
      </c>
      <c r="AM17" s="672"/>
      <c r="AN17" s="672"/>
      <c r="AO17" s="673"/>
      <c r="AP17" s="663" t="s">
        <v>267</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236</v>
      </c>
      <c r="BT17" s="670"/>
      <c r="BU17" s="670"/>
      <c r="BV17" s="670"/>
      <c r="BW17" s="670"/>
      <c r="BX17" s="670"/>
      <c r="BY17" s="670"/>
      <c r="BZ17" s="670"/>
      <c r="CA17" s="670"/>
      <c r="CB17" s="674"/>
      <c r="CD17" s="681" t="s">
        <v>268</v>
      </c>
      <c r="CE17" s="682"/>
      <c r="CF17" s="682"/>
      <c r="CG17" s="682"/>
      <c r="CH17" s="682"/>
      <c r="CI17" s="682"/>
      <c r="CJ17" s="682"/>
      <c r="CK17" s="682"/>
      <c r="CL17" s="682"/>
      <c r="CM17" s="682"/>
      <c r="CN17" s="682"/>
      <c r="CO17" s="682"/>
      <c r="CP17" s="682"/>
      <c r="CQ17" s="683"/>
      <c r="CR17" s="666">
        <v>397018</v>
      </c>
      <c r="CS17" s="667"/>
      <c r="CT17" s="667"/>
      <c r="CU17" s="667"/>
      <c r="CV17" s="667"/>
      <c r="CW17" s="667"/>
      <c r="CX17" s="667"/>
      <c r="CY17" s="668"/>
      <c r="CZ17" s="669">
        <v>4</v>
      </c>
      <c r="DA17" s="669"/>
      <c r="DB17" s="669"/>
      <c r="DC17" s="669"/>
      <c r="DD17" s="675" t="s">
        <v>128</v>
      </c>
      <c r="DE17" s="667"/>
      <c r="DF17" s="667"/>
      <c r="DG17" s="667"/>
      <c r="DH17" s="667"/>
      <c r="DI17" s="667"/>
      <c r="DJ17" s="667"/>
      <c r="DK17" s="667"/>
      <c r="DL17" s="667"/>
      <c r="DM17" s="667"/>
      <c r="DN17" s="667"/>
      <c r="DO17" s="667"/>
      <c r="DP17" s="668"/>
      <c r="DQ17" s="675">
        <v>396030</v>
      </c>
      <c r="DR17" s="667"/>
      <c r="DS17" s="667"/>
      <c r="DT17" s="667"/>
      <c r="DU17" s="667"/>
      <c r="DV17" s="667"/>
      <c r="DW17" s="667"/>
      <c r="DX17" s="667"/>
      <c r="DY17" s="667"/>
      <c r="DZ17" s="667"/>
      <c r="EA17" s="667"/>
      <c r="EB17" s="667"/>
      <c r="EC17" s="676"/>
    </row>
    <row r="18" spans="2:133" ht="11.25" customHeight="1" x14ac:dyDescent="0.15">
      <c r="B18" s="663" t="s">
        <v>269</v>
      </c>
      <c r="C18" s="664"/>
      <c r="D18" s="664"/>
      <c r="E18" s="664"/>
      <c r="F18" s="664"/>
      <c r="G18" s="664"/>
      <c r="H18" s="664"/>
      <c r="I18" s="664"/>
      <c r="J18" s="664"/>
      <c r="K18" s="664"/>
      <c r="L18" s="664"/>
      <c r="M18" s="664"/>
      <c r="N18" s="664"/>
      <c r="O18" s="664"/>
      <c r="P18" s="664"/>
      <c r="Q18" s="665"/>
      <c r="R18" s="666">
        <v>1838</v>
      </c>
      <c r="S18" s="667"/>
      <c r="T18" s="667"/>
      <c r="U18" s="667"/>
      <c r="V18" s="667"/>
      <c r="W18" s="667"/>
      <c r="X18" s="667"/>
      <c r="Y18" s="668"/>
      <c r="Z18" s="669">
        <v>0</v>
      </c>
      <c r="AA18" s="669"/>
      <c r="AB18" s="669"/>
      <c r="AC18" s="669"/>
      <c r="AD18" s="670">
        <v>1838</v>
      </c>
      <c r="AE18" s="670"/>
      <c r="AF18" s="670"/>
      <c r="AG18" s="670"/>
      <c r="AH18" s="670"/>
      <c r="AI18" s="670"/>
      <c r="AJ18" s="670"/>
      <c r="AK18" s="670"/>
      <c r="AL18" s="671">
        <v>0.10000000149011612</v>
      </c>
      <c r="AM18" s="672"/>
      <c r="AN18" s="672"/>
      <c r="AO18" s="673"/>
      <c r="AP18" s="663" t="s">
        <v>270</v>
      </c>
      <c r="AQ18" s="664"/>
      <c r="AR18" s="664"/>
      <c r="AS18" s="664"/>
      <c r="AT18" s="664"/>
      <c r="AU18" s="664"/>
      <c r="AV18" s="664"/>
      <c r="AW18" s="664"/>
      <c r="AX18" s="664"/>
      <c r="AY18" s="664"/>
      <c r="AZ18" s="664"/>
      <c r="BA18" s="664"/>
      <c r="BB18" s="664"/>
      <c r="BC18" s="664"/>
      <c r="BD18" s="664"/>
      <c r="BE18" s="664"/>
      <c r="BF18" s="665"/>
      <c r="BG18" s="666" t="s">
        <v>236</v>
      </c>
      <c r="BH18" s="667"/>
      <c r="BI18" s="667"/>
      <c r="BJ18" s="667"/>
      <c r="BK18" s="667"/>
      <c r="BL18" s="667"/>
      <c r="BM18" s="667"/>
      <c r="BN18" s="668"/>
      <c r="BO18" s="669" t="s">
        <v>236</v>
      </c>
      <c r="BP18" s="669"/>
      <c r="BQ18" s="669"/>
      <c r="BR18" s="669"/>
      <c r="BS18" s="670" t="s">
        <v>128</v>
      </c>
      <c r="BT18" s="670"/>
      <c r="BU18" s="670"/>
      <c r="BV18" s="670"/>
      <c r="BW18" s="670"/>
      <c r="BX18" s="670"/>
      <c r="BY18" s="670"/>
      <c r="BZ18" s="670"/>
      <c r="CA18" s="670"/>
      <c r="CB18" s="674"/>
      <c r="CD18" s="681" t="s">
        <v>271</v>
      </c>
      <c r="CE18" s="682"/>
      <c r="CF18" s="682"/>
      <c r="CG18" s="682"/>
      <c r="CH18" s="682"/>
      <c r="CI18" s="682"/>
      <c r="CJ18" s="682"/>
      <c r="CK18" s="682"/>
      <c r="CL18" s="682"/>
      <c r="CM18" s="682"/>
      <c r="CN18" s="682"/>
      <c r="CO18" s="682"/>
      <c r="CP18" s="682"/>
      <c r="CQ18" s="683"/>
      <c r="CR18" s="666" t="s">
        <v>236</v>
      </c>
      <c r="CS18" s="667"/>
      <c r="CT18" s="667"/>
      <c r="CU18" s="667"/>
      <c r="CV18" s="667"/>
      <c r="CW18" s="667"/>
      <c r="CX18" s="667"/>
      <c r="CY18" s="668"/>
      <c r="CZ18" s="669" t="s">
        <v>236</v>
      </c>
      <c r="DA18" s="669"/>
      <c r="DB18" s="669"/>
      <c r="DC18" s="669"/>
      <c r="DD18" s="675" t="s">
        <v>236</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15">
      <c r="B19" s="663" t="s">
        <v>272</v>
      </c>
      <c r="C19" s="664"/>
      <c r="D19" s="664"/>
      <c r="E19" s="664"/>
      <c r="F19" s="664"/>
      <c r="G19" s="664"/>
      <c r="H19" s="664"/>
      <c r="I19" s="664"/>
      <c r="J19" s="664"/>
      <c r="K19" s="664"/>
      <c r="L19" s="664"/>
      <c r="M19" s="664"/>
      <c r="N19" s="664"/>
      <c r="O19" s="664"/>
      <c r="P19" s="664"/>
      <c r="Q19" s="665"/>
      <c r="R19" s="666">
        <v>270</v>
      </c>
      <c r="S19" s="667"/>
      <c r="T19" s="667"/>
      <c r="U19" s="667"/>
      <c r="V19" s="667"/>
      <c r="W19" s="667"/>
      <c r="X19" s="667"/>
      <c r="Y19" s="668"/>
      <c r="Z19" s="669">
        <v>0</v>
      </c>
      <c r="AA19" s="669"/>
      <c r="AB19" s="669"/>
      <c r="AC19" s="669"/>
      <c r="AD19" s="670">
        <v>270</v>
      </c>
      <c r="AE19" s="670"/>
      <c r="AF19" s="670"/>
      <c r="AG19" s="670"/>
      <c r="AH19" s="670"/>
      <c r="AI19" s="670"/>
      <c r="AJ19" s="670"/>
      <c r="AK19" s="670"/>
      <c r="AL19" s="671">
        <v>0</v>
      </c>
      <c r="AM19" s="672"/>
      <c r="AN19" s="672"/>
      <c r="AO19" s="673"/>
      <c r="AP19" s="663" t="s">
        <v>273</v>
      </c>
      <c r="AQ19" s="664"/>
      <c r="AR19" s="664"/>
      <c r="AS19" s="664"/>
      <c r="AT19" s="664"/>
      <c r="AU19" s="664"/>
      <c r="AV19" s="664"/>
      <c r="AW19" s="664"/>
      <c r="AX19" s="664"/>
      <c r="AY19" s="664"/>
      <c r="AZ19" s="664"/>
      <c r="BA19" s="664"/>
      <c r="BB19" s="664"/>
      <c r="BC19" s="664"/>
      <c r="BD19" s="664"/>
      <c r="BE19" s="664"/>
      <c r="BF19" s="665"/>
      <c r="BG19" s="666">
        <v>26</v>
      </c>
      <c r="BH19" s="667"/>
      <c r="BI19" s="667"/>
      <c r="BJ19" s="667"/>
      <c r="BK19" s="667"/>
      <c r="BL19" s="667"/>
      <c r="BM19" s="667"/>
      <c r="BN19" s="668"/>
      <c r="BO19" s="669">
        <v>0</v>
      </c>
      <c r="BP19" s="669"/>
      <c r="BQ19" s="669"/>
      <c r="BR19" s="669"/>
      <c r="BS19" s="670" t="s">
        <v>236</v>
      </c>
      <c r="BT19" s="670"/>
      <c r="BU19" s="670"/>
      <c r="BV19" s="670"/>
      <c r="BW19" s="670"/>
      <c r="BX19" s="670"/>
      <c r="BY19" s="670"/>
      <c r="BZ19" s="670"/>
      <c r="CA19" s="670"/>
      <c r="CB19" s="674"/>
      <c r="CD19" s="681" t="s">
        <v>274</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15">
      <c r="B20" s="663" t="s">
        <v>275</v>
      </c>
      <c r="C20" s="664"/>
      <c r="D20" s="664"/>
      <c r="E20" s="664"/>
      <c r="F20" s="664"/>
      <c r="G20" s="664"/>
      <c r="H20" s="664"/>
      <c r="I20" s="664"/>
      <c r="J20" s="664"/>
      <c r="K20" s="664"/>
      <c r="L20" s="664"/>
      <c r="M20" s="664"/>
      <c r="N20" s="664"/>
      <c r="O20" s="664"/>
      <c r="P20" s="664"/>
      <c r="Q20" s="665"/>
      <c r="R20" s="666">
        <v>844</v>
      </c>
      <c r="S20" s="667"/>
      <c r="T20" s="667"/>
      <c r="U20" s="667"/>
      <c r="V20" s="667"/>
      <c r="W20" s="667"/>
      <c r="X20" s="667"/>
      <c r="Y20" s="668"/>
      <c r="Z20" s="669">
        <v>0</v>
      </c>
      <c r="AA20" s="669"/>
      <c r="AB20" s="669"/>
      <c r="AC20" s="669"/>
      <c r="AD20" s="670">
        <v>844</v>
      </c>
      <c r="AE20" s="670"/>
      <c r="AF20" s="670"/>
      <c r="AG20" s="670"/>
      <c r="AH20" s="670"/>
      <c r="AI20" s="670"/>
      <c r="AJ20" s="670"/>
      <c r="AK20" s="670"/>
      <c r="AL20" s="671">
        <v>0</v>
      </c>
      <c r="AM20" s="672"/>
      <c r="AN20" s="672"/>
      <c r="AO20" s="673"/>
      <c r="AP20" s="663" t="s">
        <v>276</v>
      </c>
      <c r="AQ20" s="664"/>
      <c r="AR20" s="664"/>
      <c r="AS20" s="664"/>
      <c r="AT20" s="664"/>
      <c r="AU20" s="664"/>
      <c r="AV20" s="664"/>
      <c r="AW20" s="664"/>
      <c r="AX20" s="664"/>
      <c r="AY20" s="664"/>
      <c r="AZ20" s="664"/>
      <c r="BA20" s="664"/>
      <c r="BB20" s="664"/>
      <c r="BC20" s="664"/>
      <c r="BD20" s="664"/>
      <c r="BE20" s="664"/>
      <c r="BF20" s="665"/>
      <c r="BG20" s="666">
        <v>26</v>
      </c>
      <c r="BH20" s="667"/>
      <c r="BI20" s="667"/>
      <c r="BJ20" s="667"/>
      <c r="BK20" s="667"/>
      <c r="BL20" s="667"/>
      <c r="BM20" s="667"/>
      <c r="BN20" s="668"/>
      <c r="BO20" s="669">
        <v>0</v>
      </c>
      <c r="BP20" s="669"/>
      <c r="BQ20" s="669"/>
      <c r="BR20" s="669"/>
      <c r="BS20" s="670" t="s">
        <v>236</v>
      </c>
      <c r="BT20" s="670"/>
      <c r="BU20" s="670"/>
      <c r="BV20" s="670"/>
      <c r="BW20" s="670"/>
      <c r="BX20" s="670"/>
      <c r="BY20" s="670"/>
      <c r="BZ20" s="670"/>
      <c r="CA20" s="670"/>
      <c r="CB20" s="674"/>
      <c r="CD20" s="681" t="s">
        <v>277</v>
      </c>
      <c r="CE20" s="682"/>
      <c r="CF20" s="682"/>
      <c r="CG20" s="682"/>
      <c r="CH20" s="682"/>
      <c r="CI20" s="682"/>
      <c r="CJ20" s="682"/>
      <c r="CK20" s="682"/>
      <c r="CL20" s="682"/>
      <c r="CM20" s="682"/>
      <c r="CN20" s="682"/>
      <c r="CO20" s="682"/>
      <c r="CP20" s="682"/>
      <c r="CQ20" s="683"/>
      <c r="CR20" s="666">
        <v>9896892</v>
      </c>
      <c r="CS20" s="667"/>
      <c r="CT20" s="667"/>
      <c r="CU20" s="667"/>
      <c r="CV20" s="667"/>
      <c r="CW20" s="667"/>
      <c r="CX20" s="667"/>
      <c r="CY20" s="668"/>
      <c r="CZ20" s="669">
        <v>100</v>
      </c>
      <c r="DA20" s="669"/>
      <c r="DB20" s="669"/>
      <c r="DC20" s="669"/>
      <c r="DD20" s="675">
        <v>1589621</v>
      </c>
      <c r="DE20" s="667"/>
      <c r="DF20" s="667"/>
      <c r="DG20" s="667"/>
      <c r="DH20" s="667"/>
      <c r="DI20" s="667"/>
      <c r="DJ20" s="667"/>
      <c r="DK20" s="667"/>
      <c r="DL20" s="667"/>
      <c r="DM20" s="667"/>
      <c r="DN20" s="667"/>
      <c r="DO20" s="667"/>
      <c r="DP20" s="668"/>
      <c r="DQ20" s="675">
        <v>4026996</v>
      </c>
      <c r="DR20" s="667"/>
      <c r="DS20" s="667"/>
      <c r="DT20" s="667"/>
      <c r="DU20" s="667"/>
      <c r="DV20" s="667"/>
      <c r="DW20" s="667"/>
      <c r="DX20" s="667"/>
      <c r="DY20" s="667"/>
      <c r="DZ20" s="667"/>
      <c r="EA20" s="667"/>
      <c r="EB20" s="667"/>
      <c r="EC20" s="676"/>
    </row>
    <row r="21" spans="2:133" ht="11.25" customHeight="1" x14ac:dyDescent="0.15">
      <c r="B21" s="663" t="s">
        <v>278</v>
      </c>
      <c r="C21" s="664"/>
      <c r="D21" s="664"/>
      <c r="E21" s="664"/>
      <c r="F21" s="664"/>
      <c r="G21" s="664"/>
      <c r="H21" s="664"/>
      <c r="I21" s="664"/>
      <c r="J21" s="664"/>
      <c r="K21" s="664"/>
      <c r="L21" s="664"/>
      <c r="M21" s="664"/>
      <c r="N21" s="664"/>
      <c r="O21" s="664"/>
      <c r="P21" s="664"/>
      <c r="Q21" s="665"/>
      <c r="R21" s="666">
        <v>182</v>
      </c>
      <c r="S21" s="667"/>
      <c r="T21" s="667"/>
      <c r="U21" s="667"/>
      <c r="V21" s="667"/>
      <c r="W21" s="667"/>
      <c r="X21" s="667"/>
      <c r="Y21" s="668"/>
      <c r="Z21" s="669">
        <v>0</v>
      </c>
      <c r="AA21" s="669"/>
      <c r="AB21" s="669"/>
      <c r="AC21" s="669"/>
      <c r="AD21" s="670">
        <v>182</v>
      </c>
      <c r="AE21" s="670"/>
      <c r="AF21" s="670"/>
      <c r="AG21" s="670"/>
      <c r="AH21" s="670"/>
      <c r="AI21" s="670"/>
      <c r="AJ21" s="670"/>
      <c r="AK21" s="670"/>
      <c r="AL21" s="671">
        <v>0</v>
      </c>
      <c r="AM21" s="672"/>
      <c r="AN21" s="672"/>
      <c r="AO21" s="673"/>
      <c r="AP21" s="685" t="s">
        <v>279</v>
      </c>
      <c r="AQ21" s="686"/>
      <c r="AR21" s="686"/>
      <c r="AS21" s="686"/>
      <c r="AT21" s="686"/>
      <c r="AU21" s="686"/>
      <c r="AV21" s="686"/>
      <c r="AW21" s="686"/>
      <c r="AX21" s="686"/>
      <c r="AY21" s="686"/>
      <c r="AZ21" s="686"/>
      <c r="BA21" s="686"/>
      <c r="BB21" s="686"/>
      <c r="BC21" s="686"/>
      <c r="BD21" s="686"/>
      <c r="BE21" s="686"/>
      <c r="BF21" s="687"/>
      <c r="BG21" s="666">
        <v>26</v>
      </c>
      <c r="BH21" s="667"/>
      <c r="BI21" s="667"/>
      <c r="BJ21" s="667"/>
      <c r="BK21" s="667"/>
      <c r="BL21" s="667"/>
      <c r="BM21" s="667"/>
      <c r="BN21" s="668"/>
      <c r="BO21" s="669">
        <v>0</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2" t="s">
        <v>280</v>
      </c>
      <c r="C22" s="703"/>
      <c r="D22" s="703"/>
      <c r="E22" s="703"/>
      <c r="F22" s="703"/>
      <c r="G22" s="703"/>
      <c r="H22" s="703"/>
      <c r="I22" s="703"/>
      <c r="J22" s="703"/>
      <c r="K22" s="703"/>
      <c r="L22" s="703"/>
      <c r="M22" s="703"/>
      <c r="N22" s="703"/>
      <c r="O22" s="703"/>
      <c r="P22" s="703"/>
      <c r="Q22" s="704"/>
      <c r="R22" s="666">
        <v>542</v>
      </c>
      <c r="S22" s="667"/>
      <c r="T22" s="667"/>
      <c r="U22" s="667"/>
      <c r="V22" s="667"/>
      <c r="W22" s="667"/>
      <c r="X22" s="667"/>
      <c r="Y22" s="668"/>
      <c r="Z22" s="669">
        <v>0</v>
      </c>
      <c r="AA22" s="669"/>
      <c r="AB22" s="669"/>
      <c r="AC22" s="669"/>
      <c r="AD22" s="670">
        <v>542</v>
      </c>
      <c r="AE22" s="670"/>
      <c r="AF22" s="670"/>
      <c r="AG22" s="670"/>
      <c r="AH22" s="670"/>
      <c r="AI22" s="670"/>
      <c r="AJ22" s="670"/>
      <c r="AK22" s="670"/>
      <c r="AL22" s="671">
        <v>0</v>
      </c>
      <c r="AM22" s="672"/>
      <c r="AN22" s="672"/>
      <c r="AO22" s="673"/>
      <c r="AP22" s="685" t="s">
        <v>281</v>
      </c>
      <c r="AQ22" s="686"/>
      <c r="AR22" s="686"/>
      <c r="AS22" s="686"/>
      <c r="AT22" s="686"/>
      <c r="AU22" s="686"/>
      <c r="AV22" s="686"/>
      <c r="AW22" s="686"/>
      <c r="AX22" s="686"/>
      <c r="AY22" s="686"/>
      <c r="AZ22" s="686"/>
      <c r="BA22" s="686"/>
      <c r="BB22" s="686"/>
      <c r="BC22" s="686"/>
      <c r="BD22" s="686"/>
      <c r="BE22" s="686"/>
      <c r="BF22" s="687"/>
      <c r="BG22" s="666" t="s">
        <v>236</v>
      </c>
      <c r="BH22" s="667"/>
      <c r="BI22" s="667"/>
      <c r="BJ22" s="667"/>
      <c r="BK22" s="667"/>
      <c r="BL22" s="667"/>
      <c r="BM22" s="667"/>
      <c r="BN22" s="668"/>
      <c r="BO22" s="669" t="s">
        <v>236</v>
      </c>
      <c r="BP22" s="669"/>
      <c r="BQ22" s="669"/>
      <c r="BR22" s="669"/>
      <c r="BS22" s="670" t="s">
        <v>236</v>
      </c>
      <c r="BT22" s="670"/>
      <c r="BU22" s="670"/>
      <c r="BV22" s="670"/>
      <c r="BW22" s="670"/>
      <c r="BX22" s="670"/>
      <c r="BY22" s="670"/>
      <c r="BZ22" s="670"/>
      <c r="CA22" s="670"/>
      <c r="CB22" s="674"/>
      <c r="CD22" s="648" t="s">
        <v>282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283</v>
      </c>
      <c r="C23" s="664"/>
      <c r="D23" s="664"/>
      <c r="E23" s="664"/>
      <c r="F23" s="664"/>
      <c r="G23" s="664"/>
      <c r="H23" s="664"/>
      <c r="I23" s="664"/>
      <c r="J23" s="664"/>
      <c r="K23" s="664"/>
      <c r="L23" s="664"/>
      <c r="M23" s="664"/>
      <c r="N23" s="664"/>
      <c r="O23" s="664"/>
      <c r="P23" s="664"/>
      <c r="Q23" s="665"/>
      <c r="R23" s="666">
        <v>3567704</v>
      </c>
      <c r="S23" s="667"/>
      <c r="T23" s="667"/>
      <c r="U23" s="667"/>
      <c r="V23" s="667"/>
      <c r="W23" s="667"/>
      <c r="X23" s="667"/>
      <c r="Y23" s="668"/>
      <c r="Z23" s="669">
        <v>32.1</v>
      </c>
      <c r="AA23" s="669"/>
      <c r="AB23" s="669"/>
      <c r="AC23" s="669"/>
      <c r="AD23" s="670">
        <v>2059970</v>
      </c>
      <c r="AE23" s="670"/>
      <c r="AF23" s="670"/>
      <c r="AG23" s="670"/>
      <c r="AH23" s="670"/>
      <c r="AI23" s="670"/>
      <c r="AJ23" s="670"/>
      <c r="AK23" s="670"/>
      <c r="AL23" s="671">
        <v>82.2</v>
      </c>
      <c r="AM23" s="672"/>
      <c r="AN23" s="672"/>
      <c r="AO23" s="673"/>
      <c r="AP23" s="685" t="s">
        <v>284</v>
      </c>
      <c r="AQ23" s="686"/>
      <c r="AR23" s="686"/>
      <c r="AS23" s="686"/>
      <c r="AT23" s="686"/>
      <c r="AU23" s="686"/>
      <c r="AV23" s="686"/>
      <c r="AW23" s="686"/>
      <c r="AX23" s="686"/>
      <c r="AY23" s="686"/>
      <c r="AZ23" s="686"/>
      <c r="BA23" s="686"/>
      <c r="BB23" s="686"/>
      <c r="BC23" s="686"/>
      <c r="BD23" s="686"/>
      <c r="BE23" s="686"/>
      <c r="BF23" s="687"/>
      <c r="BG23" s="666" t="s">
        <v>236</v>
      </c>
      <c r="BH23" s="667"/>
      <c r="BI23" s="667"/>
      <c r="BJ23" s="667"/>
      <c r="BK23" s="667"/>
      <c r="BL23" s="667"/>
      <c r="BM23" s="667"/>
      <c r="BN23" s="668"/>
      <c r="BO23" s="669" t="s">
        <v>236</v>
      </c>
      <c r="BP23" s="669"/>
      <c r="BQ23" s="669"/>
      <c r="BR23" s="669"/>
      <c r="BS23" s="670" t="s">
        <v>236</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285</v>
      </c>
      <c r="CS23" s="649"/>
      <c r="CT23" s="649"/>
      <c r="CU23" s="649"/>
      <c r="CV23" s="649"/>
      <c r="CW23" s="649"/>
      <c r="CX23" s="649"/>
      <c r="CY23" s="650"/>
      <c r="CZ23" s="648" t="s">
        <v>286</v>
      </c>
      <c r="DA23" s="649"/>
      <c r="DB23" s="649"/>
      <c r="DC23" s="650"/>
      <c r="DD23" s="648" t="s">
        <v>287</v>
      </c>
      <c r="DE23" s="649"/>
      <c r="DF23" s="649"/>
      <c r="DG23" s="649"/>
      <c r="DH23" s="649"/>
      <c r="DI23" s="649"/>
      <c r="DJ23" s="649"/>
      <c r="DK23" s="650"/>
      <c r="DL23" s="697" t="s">
        <v>288</v>
      </c>
      <c r="DM23" s="698"/>
      <c r="DN23" s="698"/>
      <c r="DO23" s="698"/>
      <c r="DP23" s="698"/>
      <c r="DQ23" s="698"/>
      <c r="DR23" s="698"/>
      <c r="DS23" s="698"/>
      <c r="DT23" s="698"/>
      <c r="DU23" s="698"/>
      <c r="DV23" s="699"/>
      <c r="DW23" s="648" t="s">
        <v>289</v>
      </c>
      <c r="DX23" s="649"/>
      <c r="DY23" s="649"/>
      <c r="DZ23" s="649"/>
      <c r="EA23" s="649"/>
      <c r="EB23" s="649"/>
      <c r="EC23" s="650"/>
    </row>
    <row r="24" spans="2:133" ht="11.25" customHeight="1" x14ac:dyDescent="0.15">
      <c r="B24" s="663" t="s">
        <v>290</v>
      </c>
      <c r="C24" s="664"/>
      <c r="D24" s="664"/>
      <c r="E24" s="664"/>
      <c r="F24" s="664"/>
      <c r="G24" s="664"/>
      <c r="H24" s="664"/>
      <c r="I24" s="664"/>
      <c r="J24" s="664"/>
      <c r="K24" s="664"/>
      <c r="L24" s="664"/>
      <c r="M24" s="664"/>
      <c r="N24" s="664"/>
      <c r="O24" s="664"/>
      <c r="P24" s="664"/>
      <c r="Q24" s="665"/>
      <c r="R24" s="666">
        <v>2059970</v>
      </c>
      <c r="S24" s="667"/>
      <c r="T24" s="667"/>
      <c r="U24" s="667"/>
      <c r="V24" s="667"/>
      <c r="W24" s="667"/>
      <c r="X24" s="667"/>
      <c r="Y24" s="668"/>
      <c r="Z24" s="669">
        <v>18.5</v>
      </c>
      <c r="AA24" s="669"/>
      <c r="AB24" s="669"/>
      <c r="AC24" s="669"/>
      <c r="AD24" s="670">
        <v>2059970</v>
      </c>
      <c r="AE24" s="670"/>
      <c r="AF24" s="670"/>
      <c r="AG24" s="670"/>
      <c r="AH24" s="670"/>
      <c r="AI24" s="670"/>
      <c r="AJ24" s="670"/>
      <c r="AK24" s="670"/>
      <c r="AL24" s="671">
        <v>82.2</v>
      </c>
      <c r="AM24" s="672"/>
      <c r="AN24" s="672"/>
      <c r="AO24" s="673"/>
      <c r="AP24" s="685" t="s">
        <v>291</v>
      </c>
      <c r="AQ24" s="686"/>
      <c r="AR24" s="686"/>
      <c r="AS24" s="686"/>
      <c r="AT24" s="686"/>
      <c r="AU24" s="686"/>
      <c r="AV24" s="686"/>
      <c r="AW24" s="686"/>
      <c r="AX24" s="686"/>
      <c r="AY24" s="686"/>
      <c r="AZ24" s="686"/>
      <c r="BA24" s="686"/>
      <c r="BB24" s="686"/>
      <c r="BC24" s="686"/>
      <c r="BD24" s="686"/>
      <c r="BE24" s="686"/>
      <c r="BF24" s="687"/>
      <c r="BG24" s="666" t="s">
        <v>236</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292</v>
      </c>
      <c r="CE24" s="678"/>
      <c r="CF24" s="678"/>
      <c r="CG24" s="678"/>
      <c r="CH24" s="678"/>
      <c r="CI24" s="678"/>
      <c r="CJ24" s="678"/>
      <c r="CK24" s="678"/>
      <c r="CL24" s="678"/>
      <c r="CM24" s="678"/>
      <c r="CN24" s="678"/>
      <c r="CO24" s="678"/>
      <c r="CP24" s="678"/>
      <c r="CQ24" s="679"/>
      <c r="CR24" s="655">
        <v>1932126</v>
      </c>
      <c r="CS24" s="656"/>
      <c r="CT24" s="656"/>
      <c r="CU24" s="656"/>
      <c r="CV24" s="656"/>
      <c r="CW24" s="656"/>
      <c r="CX24" s="656"/>
      <c r="CY24" s="657"/>
      <c r="CZ24" s="660">
        <v>19.5</v>
      </c>
      <c r="DA24" s="661"/>
      <c r="DB24" s="661"/>
      <c r="DC24" s="680"/>
      <c r="DD24" s="705">
        <v>1473964</v>
      </c>
      <c r="DE24" s="656"/>
      <c r="DF24" s="656"/>
      <c r="DG24" s="656"/>
      <c r="DH24" s="656"/>
      <c r="DI24" s="656"/>
      <c r="DJ24" s="656"/>
      <c r="DK24" s="657"/>
      <c r="DL24" s="705">
        <v>1083798</v>
      </c>
      <c r="DM24" s="656"/>
      <c r="DN24" s="656"/>
      <c r="DO24" s="656"/>
      <c r="DP24" s="656"/>
      <c r="DQ24" s="656"/>
      <c r="DR24" s="656"/>
      <c r="DS24" s="656"/>
      <c r="DT24" s="656"/>
      <c r="DU24" s="656"/>
      <c r="DV24" s="657"/>
      <c r="DW24" s="660">
        <v>42.3</v>
      </c>
      <c r="DX24" s="661"/>
      <c r="DY24" s="661"/>
      <c r="DZ24" s="661"/>
      <c r="EA24" s="661"/>
      <c r="EB24" s="661"/>
      <c r="EC24" s="662"/>
    </row>
    <row r="25" spans="2:133" ht="11.25" customHeight="1" x14ac:dyDescent="0.15">
      <c r="B25" s="663" t="s">
        <v>293</v>
      </c>
      <c r="C25" s="664"/>
      <c r="D25" s="664"/>
      <c r="E25" s="664"/>
      <c r="F25" s="664"/>
      <c r="G25" s="664"/>
      <c r="H25" s="664"/>
      <c r="I25" s="664"/>
      <c r="J25" s="664"/>
      <c r="K25" s="664"/>
      <c r="L25" s="664"/>
      <c r="M25" s="664"/>
      <c r="N25" s="664"/>
      <c r="O25" s="664"/>
      <c r="P25" s="664"/>
      <c r="Q25" s="665"/>
      <c r="R25" s="666">
        <v>1507734</v>
      </c>
      <c r="S25" s="667"/>
      <c r="T25" s="667"/>
      <c r="U25" s="667"/>
      <c r="V25" s="667"/>
      <c r="W25" s="667"/>
      <c r="X25" s="667"/>
      <c r="Y25" s="668"/>
      <c r="Z25" s="669">
        <v>13.6</v>
      </c>
      <c r="AA25" s="669"/>
      <c r="AB25" s="669"/>
      <c r="AC25" s="669"/>
      <c r="AD25" s="670" t="s">
        <v>236</v>
      </c>
      <c r="AE25" s="670"/>
      <c r="AF25" s="670"/>
      <c r="AG25" s="670"/>
      <c r="AH25" s="670"/>
      <c r="AI25" s="670"/>
      <c r="AJ25" s="670"/>
      <c r="AK25" s="670"/>
      <c r="AL25" s="671" t="s">
        <v>236</v>
      </c>
      <c r="AM25" s="672"/>
      <c r="AN25" s="672"/>
      <c r="AO25" s="673"/>
      <c r="AP25" s="685" t="s">
        <v>294</v>
      </c>
      <c r="AQ25" s="686"/>
      <c r="AR25" s="686"/>
      <c r="AS25" s="686"/>
      <c r="AT25" s="686"/>
      <c r="AU25" s="686"/>
      <c r="AV25" s="686"/>
      <c r="AW25" s="686"/>
      <c r="AX25" s="686"/>
      <c r="AY25" s="686"/>
      <c r="AZ25" s="686"/>
      <c r="BA25" s="686"/>
      <c r="BB25" s="686"/>
      <c r="BC25" s="686"/>
      <c r="BD25" s="686"/>
      <c r="BE25" s="686"/>
      <c r="BF25" s="687"/>
      <c r="BG25" s="666" t="s">
        <v>254</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295</v>
      </c>
      <c r="CE25" s="682"/>
      <c r="CF25" s="682"/>
      <c r="CG25" s="682"/>
      <c r="CH25" s="682"/>
      <c r="CI25" s="682"/>
      <c r="CJ25" s="682"/>
      <c r="CK25" s="682"/>
      <c r="CL25" s="682"/>
      <c r="CM25" s="682"/>
      <c r="CN25" s="682"/>
      <c r="CO25" s="682"/>
      <c r="CP25" s="682"/>
      <c r="CQ25" s="683"/>
      <c r="CR25" s="666">
        <v>881169</v>
      </c>
      <c r="CS25" s="706"/>
      <c r="CT25" s="706"/>
      <c r="CU25" s="706"/>
      <c r="CV25" s="706"/>
      <c r="CW25" s="706"/>
      <c r="CX25" s="706"/>
      <c r="CY25" s="707"/>
      <c r="CZ25" s="671">
        <v>8.9</v>
      </c>
      <c r="DA25" s="700"/>
      <c r="DB25" s="700"/>
      <c r="DC25" s="708"/>
      <c r="DD25" s="675">
        <v>861353</v>
      </c>
      <c r="DE25" s="706"/>
      <c r="DF25" s="706"/>
      <c r="DG25" s="706"/>
      <c r="DH25" s="706"/>
      <c r="DI25" s="706"/>
      <c r="DJ25" s="706"/>
      <c r="DK25" s="707"/>
      <c r="DL25" s="675">
        <v>605392</v>
      </c>
      <c r="DM25" s="706"/>
      <c r="DN25" s="706"/>
      <c r="DO25" s="706"/>
      <c r="DP25" s="706"/>
      <c r="DQ25" s="706"/>
      <c r="DR25" s="706"/>
      <c r="DS25" s="706"/>
      <c r="DT25" s="706"/>
      <c r="DU25" s="706"/>
      <c r="DV25" s="707"/>
      <c r="DW25" s="671">
        <v>23.6</v>
      </c>
      <c r="DX25" s="700"/>
      <c r="DY25" s="700"/>
      <c r="DZ25" s="700"/>
      <c r="EA25" s="700"/>
      <c r="EB25" s="700"/>
      <c r="EC25" s="701"/>
    </row>
    <row r="26" spans="2:133" ht="11.25" customHeight="1" x14ac:dyDescent="0.15">
      <c r="B26" s="663" t="s">
        <v>296</v>
      </c>
      <c r="C26" s="664"/>
      <c r="D26" s="664"/>
      <c r="E26" s="664"/>
      <c r="F26" s="664"/>
      <c r="G26" s="664"/>
      <c r="H26" s="664"/>
      <c r="I26" s="664"/>
      <c r="J26" s="664"/>
      <c r="K26" s="664"/>
      <c r="L26" s="664"/>
      <c r="M26" s="664"/>
      <c r="N26" s="664"/>
      <c r="O26" s="664"/>
      <c r="P26" s="664"/>
      <c r="Q26" s="665"/>
      <c r="R26" s="666" t="s">
        <v>236</v>
      </c>
      <c r="S26" s="667"/>
      <c r="T26" s="667"/>
      <c r="U26" s="667"/>
      <c r="V26" s="667"/>
      <c r="W26" s="667"/>
      <c r="X26" s="667"/>
      <c r="Y26" s="668"/>
      <c r="Z26" s="669" t="s">
        <v>128</v>
      </c>
      <c r="AA26" s="669"/>
      <c r="AB26" s="669"/>
      <c r="AC26" s="669"/>
      <c r="AD26" s="670" t="s">
        <v>236</v>
      </c>
      <c r="AE26" s="670"/>
      <c r="AF26" s="670"/>
      <c r="AG26" s="670"/>
      <c r="AH26" s="670"/>
      <c r="AI26" s="670"/>
      <c r="AJ26" s="670"/>
      <c r="AK26" s="670"/>
      <c r="AL26" s="671" t="s">
        <v>128</v>
      </c>
      <c r="AM26" s="672"/>
      <c r="AN26" s="672"/>
      <c r="AO26" s="673"/>
      <c r="AP26" s="685" t="s">
        <v>297</v>
      </c>
      <c r="AQ26" s="709"/>
      <c r="AR26" s="709"/>
      <c r="AS26" s="709"/>
      <c r="AT26" s="709"/>
      <c r="AU26" s="709"/>
      <c r="AV26" s="709"/>
      <c r="AW26" s="709"/>
      <c r="AX26" s="709"/>
      <c r="AY26" s="709"/>
      <c r="AZ26" s="709"/>
      <c r="BA26" s="709"/>
      <c r="BB26" s="709"/>
      <c r="BC26" s="709"/>
      <c r="BD26" s="709"/>
      <c r="BE26" s="709"/>
      <c r="BF26" s="687"/>
      <c r="BG26" s="666" t="s">
        <v>236</v>
      </c>
      <c r="BH26" s="667"/>
      <c r="BI26" s="667"/>
      <c r="BJ26" s="667"/>
      <c r="BK26" s="667"/>
      <c r="BL26" s="667"/>
      <c r="BM26" s="667"/>
      <c r="BN26" s="668"/>
      <c r="BO26" s="669" t="s">
        <v>236</v>
      </c>
      <c r="BP26" s="669"/>
      <c r="BQ26" s="669"/>
      <c r="BR26" s="669"/>
      <c r="BS26" s="670" t="s">
        <v>236</v>
      </c>
      <c r="BT26" s="670"/>
      <c r="BU26" s="670"/>
      <c r="BV26" s="670"/>
      <c r="BW26" s="670"/>
      <c r="BX26" s="670"/>
      <c r="BY26" s="670"/>
      <c r="BZ26" s="670"/>
      <c r="CA26" s="670"/>
      <c r="CB26" s="674"/>
      <c r="CD26" s="681" t="s">
        <v>298</v>
      </c>
      <c r="CE26" s="682"/>
      <c r="CF26" s="682"/>
      <c r="CG26" s="682"/>
      <c r="CH26" s="682"/>
      <c r="CI26" s="682"/>
      <c r="CJ26" s="682"/>
      <c r="CK26" s="682"/>
      <c r="CL26" s="682"/>
      <c r="CM26" s="682"/>
      <c r="CN26" s="682"/>
      <c r="CO26" s="682"/>
      <c r="CP26" s="682"/>
      <c r="CQ26" s="683"/>
      <c r="CR26" s="666">
        <v>572794</v>
      </c>
      <c r="CS26" s="667"/>
      <c r="CT26" s="667"/>
      <c r="CU26" s="667"/>
      <c r="CV26" s="667"/>
      <c r="CW26" s="667"/>
      <c r="CX26" s="667"/>
      <c r="CY26" s="668"/>
      <c r="CZ26" s="671">
        <v>5.8</v>
      </c>
      <c r="DA26" s="700"/>
      <c r="DB26" s="700"/>
      <c r="DC26" s="708"/>
      <c r="DD26" s="675">
        <v>562742</v>
      </c>
      <c r="DE26" s="667"/>
      <c r="DF26" s="667"/>
      <c r="DG26" s="667"/>
      <c r="DH26" s="667"/>
      <c r="DI26" s="667"/>
      <c r="DJ26" s="667"/>
      <c r="DK26" s="668"/>
      <c r="DL26" s="675" t="s">
        <v>236</v>
      </c>
      <c r="DM26" s="667"/>
      <c r="DN26" s="667"/>
      <c r="DO26" s="667"/>
      <c r="DP26" s="667"/>
      <c r="DQ26" s="667"/>
      <c r="DR26" s="667"/>
      <c r="DS26" s="667"/>
      <c r="DT26" s="667"/>
      <c r="DU26" s="667"/>
      <c r="DV26" s="668"/>
      <c r="DW26" s="671" t="s">
        <v>128</v>
      </c>
      <c r="DX26" s="700"/>
      <c r="DY26" s="700"/>
      <c r="DZ26" s="700"/>
      <c r="EA26" s="700"/>
      <c r="EB26" s="700"/>
      <c r="EC26" s="701"/>
    </row>
    <row r="27" spans="2:133" ht="11.25" customHeight="1" x14ac:dyDescent="0.15">
      <c r="B27" s="663" t="s">
        <v>299</v>
      </c>
      <c r="C27" s="664"/>
      <c r="D27" s="664"/>
      <c r="E27" s="664"/>
      <c r="F27" s="664"/>
      <c r="G27" s="664"/>
      <c r="H27" s="664"/>
      <c r="I27" s="664"/>
      <c r="J27" s="664"/>
      <c r="K27" s="664"/>
      <c r="L27" s="664"/>
      <c r="M27" s="664"/>
      <c r="N27" s="664"/>
      <c r="O27" s="664"/>
      <c r="P27" s="664"/>
      <c r="Q27" s="665"/>
      <c r="R27" s="666">
        <v>3966512</v>
      </c>
      <c r="S27" s="667"/>
      <c r="T27" s="667"/>
      <c r="U27" s="667"/>
      <c r="V27" s="667"/>
      <c r="W27" s="667"/>
      <c r="X27" s="667"/>
      <c r="Y27" s="668"/>
      <c r="Z27" s="669">
        <v>35.700000000000003</v>
      </c>
      <c r="AA27" s="669"/>
      <c r="AB27" s="669"/>
      <c r="AC27" s="669"/>
      <c r="AD27" s="670">
        <v>2458778</v>
      </c>
      <c r="AE27" s="670"/>
      <c r="AF27" s="670"/>
      <c r="AG27" s="670"/>
      <c r="AH27" s="670"/>
      <c r="AI27" s="670"/>
      <c r="AJ27" s="670"/>
      <c r="AK27" s="670"/>
      <c r="AL27" s="671">
        <v>98.099998474121094</v>
      </c>
      <c r="AM27" s="672"/>
      <c r="AN27" s="672"/>
      <c r="AO27" s="673"/>
      <c r="AP27" s="663" t="s">
        <v>300</v>
      </c>
      <c r="AQ27" s="664"/>
      <c r="AR27" s="664"/>
      <c r="AS27" s="664"/>
      <c r="AT27" s="664"/>
      <c r="AU27" s="664"/>
      <c r="AV27" s="664"/>
      <c r="AW27" s="664"/>
      <c r="AX27" s="664"/>
      <c r="AY27" s="664"/>
      <c r="AZ27" s="664"/>
      <c r="BA27" s="664"/>
      <c r="BB27" s="664"/>
      <c r="BC27" s="664"/>
      <c r="BD27" s="664"/>
      <c r="BE27" s="664"/>
      <c r="BF27" s="665"/>
      <c r="BG27" s="666">
        <v>236867</v>
      </c>
      <c r="BH27" s="667"/>
      <c r="BI27" s="667"/>
      <c r="BJ27" s="667"/>
      <c r="BK27" s="667"/>
      <c r="BL27" s="667"/>
      <c r="BM27" s="667"/>
      <c r="BN27" s="668"/>
      <c r="BO27" s="669">
        <v>100</v>
      </c>
      <c r="BP27" s="669"/>
      <c r="BQ27" s="669"/>
      <c r="BR27" s="669"/>
      <c r="BS27" s="670" t="s">
        <v>236</v>
      </c>
      <c r="BT27" s="670"/>
      <c r="BU27" s="670"/>
      <c r="BV27" s="670"/>
      <c r="BW27" s="670"/>
      <c r="BX27" s="670"/>
      <c r="BY27" s="670"/>
      <c r="BZ27" s="670"/>
      <c r="CA27" s="670"/>
      <c r="CB27" s="674"/>
      <c r="CD27" s="681" t="s">
        <v>301</v>
      </c>
      <c r="CE27" s="682"/>
      <c r="CF27" s="682"/>
      <c r="CG27" s="682"/>
      <c r="CH27" s="682"/>
      <c r="CI27" s="682"/>
      <c r="CJ27" s="682"/>
      <c r="CK27" s="682"/>
      <c r="CL27" s="682"/>
      <c r="CM27" s="682"/>
      <c r="CN27" s="682"/>
      <c r="CO27" s="682"/>
      <c r="CP27" s="682"/>
      <c r="CQ27" s="683"/>
      <c r="CR27" s="666">
        <v>653939</v>
      </c>
      <c r="CS27" s="706"/>
      <c r="CT27" s="706"/>
      <c r="CU27" s="706"/>
      <c r="CV27" s="706"/>
      <c r="CW27" s="706"/>
      <c r="CX27" s="706"/>
      <c r="CY27" s="707"/>
      <c r="CZ27" s="671">
        <v>6.6</v>
      </c>
      <c r="DA27" s="700"/>
      <c r="DB27" s="700"/>
      <c r="DC27" s="708"/>
      <c r="DD27" s="675">
        <v>216581</v>
      </c>
      <c r="DE27" s="706"/>
      <c r="DF27" s="706"/>
      <c r="DG27" s="706"/>
      <c r="DH27" s="706"/>
      <c r="DI27" s="706"/>
      <c r="DJ27" s="706"/>
      <c r="DK27" s="707"/>
      <c r="DL27" s="675">
        <v>82376</v>
      </c>
      <c r="DM27" s="706"/>
      <c r="DN27" s="706"/>
      <c r="DO27" s="706"/>
      <c r="DP27" s="706"/>
      <c r="DQ27" s="706"/>
      <c r="DR27" s="706"/>
      <c r="DS27" s="706"/>
      <c r="DT27" s="706"/>
      <c r="DU27" s="706"/>
      <c r="DV27" s="707"/>
      <c r="DW27" s="671">
        <v>3.2</v>
      </c>
      <c r="DX27" s="700"/>
      <c r="DY27" s="700"/>
      <c r="DZ27" s="700"/>
      <c r="EA27" s="700"/>
      <c r="EB27" s="700"/>
      <c r="EC27" s="701"/>
    </row>
    <row r="28" spans="2:133" ht="11.25" customHeight="1" x14ac:dyDescent="0.15">
      <c r="B28" s="663" t="s">
        <v>302</v>
      </c>
      <c r="C28" s="664"/>
      <c r="D28" s="664"/>
      <c r="E28" s="664"/>
      <c r="F28" s="664"/>
      <c r="G28" s="664"/>
      <c r="H28" s="664"/>
      <c r="I28" s="664"/>
      <c r="J28" s="664"/>
      <c r="K28" s="664"/>
      <c r="L28" s="664"/>
      <c r="M28" s="664"/>
      <c r="N28" s="664"/>
      <c r="O28" s="664"/>
      <c r="P28" s="664"/>
      <c r="Q28" s="665"/>
      <c r="R28" s="666" t="s">
        <v>236</v>
      </c>
      <c r="S28" s="667"/>
      <c r="T28" s="667"/>
      <c r="U28" s="667"/>
      <c r="V28" s="667"/>
      <c r="W28" s="667"/>
      <c r="X28" s="667"/>
      <c r="Y28" s="668"/>
      <c r="Z28" s="669" t="s">
        <v>236</v>
      </c>
      <c r="AA28" s="669"/>
      <c r="AB28" s="669"/>
      <c r="AC28" s="669"/>
      <c r="AD28" s="670" t="s">
        <v>236</v>
      </c>
      <c r="AE28" s="670"/>
      <c r="AF28" s="670"/>
      <c r="AG28" s="670"/>
      <c r="AH28" s="670"/>
      <c r="AI28" s="670"/>
      <c r="AJ28" s="670"/>
      <c r="AK28" s="670"/>
      <c r="AL28" s="671" t="s">
        <v>236</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303</v>
      </c>
      <c r="CE28" s="682"/>
      <c r="CF28" s="682"/>
      <c r="CG28" s="682"/>
      <c r="CH28" s="682"/>
      <c r="CI28" s="682"/>
      <c r="CJ28" s="682"/>
      <c r="CK28" s="682"/>
      <c r="CL28" s="682"/>
      <c r="CM28" s="682"/>
      <c r="CN28" s="682"/>
      <c r="CO28" s="682"/>
      <c r="CP28" s="682"/>
      <c r="CQ28" s="683"/>
      <c r="CR28" s="666">
        <v>397018</v>
      </c>
      <c r="CS28" s="667"/>
      <c r="CT28" s="667"/>
      <c r="CU28" s="667"/>
      <c r="CV28" s="667"/>
      <c r="CW28" s="667"/>
      <c r="CX28" s="667"/>
      <c r="CY28" s="668"/>
      <c r="CZ28" s="671">
        <v>4</v>
      </c>
      <c r="DA28" s="700"/>
      <c r="DB28" s="700"/>
      <c r="DC28" s="708"/>
      <c r="DD28" s="675">
        <v>396030</v>
      </c>
      <c r="DE28" s="667"/>
      <c r="DF28" s="667"/>
      <c r="DG28" s="667"/>
      <c r="DH28" s="667"/>
      <c r="DI28" s="667"/>
      <c r="DJ28" s="667"/>
      <c r="DK28" s="668"/>
      <c r="DL28" s="675">
        <v>396030</v>
      </c>
      <c r="DM28" s="667"/>
      <c r="DN28" s="667"/>
      <c r="DO28" s="667"/>
      <c r="DP28" s="667"/>
      <c r="DQ28" s="667"/>
      <c r="DR28" s="667"/>
      <c r="DS28" s="667"/>
      <c r="DT28" s="667"/>
      <c r="DU28" s="667"/>
      <c r="DV28" s="668"/>
      <c r="DW28" s="671">
        <v>15.5</v>
      </c>
      <c r="DX28" s="700"/>
      <c r="DY28" s="700"/>
      <c r="DZ28" s="700"/>
      <c r="EA28" s="700"/>
      <c r="EB28" s="700"/>
      <c r="EC28" s="701"/>
    </row>
    <row r="29" spans="2:133" ht="11.25" customHeight="1" x14ac:dyDescent="0.15">
      <c r="B29" s="663" t="s">
        <v>304</v>
      </c>
      <c r="C29" s="664"/>
      <c r="D29" s="664"/>
      <c r="E29" s="664"/>
      <c r="F29" s="664"/>
      <c r="G29" s="664"/>
      <c r="H29" s="664"/>
      <c r="I29" s="664"/>
      <c r="J29" s="664"/>
      <c r="K29" s="664"/>
      <c r="L29" s="664"/>
      <c r="M29" s="664"/>
      <c r="N29" s="664"/>
      <c r="O29" s="664"/>
      <c r="P29" s="664"/>
      <c r="Q29" s="665"/>
      <c r="R29" s="666">
        <v>5975</v>
      </c>
      <c r="S29" s="667"/>
      <c r="T29" s="667"/>
      <c r="U29" s="667"/>
      <c r="V29" s="667"/>
      <c r="W29" s="667"/>
      <c r="X29" s="667"/>
      <c r="Y29" s="668"/>
      <c r="Z29" s="669">
        <v>0.1</v>
      </c>
      <c r="AA29" s="669"/>
      <c r="AB29" s="669"/>
      <c r="AC29" s="669"/>
      <c r="AD29" s="670" t="s">
        <v>128</v>
      </c>
      <c r="AE29" s="670"/>
      <c r="AF29" s="670"/>
      <c r="AG29" s="670"/>
      <c r="AH29" s="670"/>
      <c r="AI29" s="670"/>
      <c r="AJ29" s="670"/>
      <c r="AK29" s="670"/>
      <c r="AL29" s="671" t="s">
        <v>236</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305</v>
      </c>
      <c r="CE29" s="716"/>
      <c r="CF29" s="681" t="s">
        <v>306</v>
      </c>
      <c r="CG29" s="682"/>
      <c r="CH29" s="682"/>
      <c r="CI29" s="682"/>
      <c r="CJ29" s="682"/>
      <c r="CK29" s="682"/>
      <c r="CL29" s="682"/>
      <c r="CM29" s="682"/>
      <c r="CN29" s="682"/>
      <c r="CO29" s="682"/>
      <c r="CP29" s="682"/>
      <c r="CQ29" s="683"/>
      <c r="CR29" s="666">
        <v>397018</v>
      </c>
      <c r="CS29" s="706"/>
      <c r="CT29" s="706"/>
      <c r="CU29" s="706"/>
      <c r="CV29" s="706"/>
      <c r="CW29" s="706"/>
      <c r="CX29" s="706"/>
      <c r="CY29" s="707"/>
      <c r="CZ29" s="671">
        <v>4</v>
      </c>
      <c r="DA29" s="700"/>
      <c r="DB29" s="700"/>
      <c r="DC29" s="708"/>
      <c r="DD29" s="675">
        <v>396030</v>
      </c>
      <c r="DE29" s="706"/>
      <c r="DF29" s="706"/>
      <c r="DG29" s="706"/>
      <c r="DH29" s="706"/>
      <c r="DI29" s="706"/>
      <c r="DJ29" s="706"/>
      <c r="DK29" s="707"/>
      <c r="DL29" s="675">
        <v>396030</v>
      </c>
      <c r="DM29" s="706"/>
      <c r="DN29" s="706"/>
      <c r="DO29" s="706"/>
      <c r="DP29" s="706"/>
      <c r="DQ29" s="706"/>
      <c r="DR29" s="706"/>
      <c r="DS29" s="706"/>
      <c r="DT29" s="706"/>
      <c r="DU29" s="706"/>
      <c r="DV29" s="707"/>
      <c r="DW29" s="671">
        <v>15.5</v>
      </c>
      <c r="DX29" s="700"/>
      <c r="DY29" s="700"/>
      <c r="DZ29" s="700"/>
      <c r="EA29" s="700"/>
      <c r="EB29" s="700"/>
      <c r="EC29" s="701"/>
    </row>
    <row r="30" spans="2:133" ht="11.25" customHeight="1" x14ac:dyDescent="0.15">
      <c r="B30" s="663" t="s">
        <v>307</v>
      </c>
      <c r="C30" s="664"/>
      <c r="D30" s="664"/>
      <c r="E30" s="664"/>
      <c r="F30" s="664"/>
      <c r="G30" s="664"/>
      <c r="H30" s="664"/>
      <c r="I30" s="664"/>
      <c r="J30" s="664"/>
      <c r="K30" s="664"/>
      <c r="L30" s="664"/>
      <c r="M30" s="664"/>
      <c r="N30" s="664"/>
      <c r="O30" s="664"/>
      <c r="P30" s="664"/>
      <c r="Q30" s="665"/>
      <c r="R30" s="666">
        <v>27597</v>
      </c>
      <c r="S30" s="667"/>
      <c r="T30" s="667"/>
      <c r="U30" s="667"/>
      <c r="V30" s="667"/>
      <c r="W30" s="667"/>
      <c r="X30" s="667"/>
      <c r="Y30" s="668"/>
      <c r="Z30" s="669">
        <v>0.2</v>
      </c>
      <c r="AA30" s="669"/>
      <c r="AB30" s="669"/>
      <c r="AC30" s="669"/>
      <c r="AD30" s="670" t="s">
        <v>236</v>
      </c>
      <c r="AE30" s="670"/>
      <c r="AF30" s="670"/>
      <c r="AG30" s="670"/>
      <c r="AH30" s="670"/>
      <c r="AI30" s="670"/>
      <c r="AJ30" s="670"/>
      <c r="AK30" s="670"/>
      <c r="AL30" s="671" t="s">
        <v>128</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308</v>
      </c>
      <c r="BH30" s="713"/>
      <c r="BI30" s="713"/>
      <c r="BJ30" s="713"/>
      <c r="BK30" s="713"/>
      <c r="BL30" s="713"/>
      <c r="BM30" s="713"/>
      <c r="BN30" s="713"/>
      <c r="BO30" s="713"/>
      <c r="BP30" s="713"/>
      <c r="BQ30" s="714"/>
      <c r="BR30" s="645" t="s">
        <v>309</v>
      </c>
      <c r="BS30" s="713"/>
      <c r="BT30" s="713"/>
      <c r="BU30" s="713"/>
      <c r="BV30" s="713"/>
      <c r="BW30" s="713"/>
      <c r="BX30" s="713"/>
      <c r="BY30" s="713"/>
      <c r="BZ30" s="713"/>
      <c r="CA30" s="713"/>
      <c r="CB30" s="714"/>
      <c r="CD30" s="717"/>
      <c r="CE30" s="718"/>
      <c r="CF30" s="681" t="s">
        <v>310</v>
      </c>
      <c r="CG30" s="682"/>
      <c r="CH30" s="682"/>
      <c r="CI30" s="682"/>
      <c r="CJ30" s="682"/>
      <c r="CK30" s="682"/>
      <c r="CL30" s="682"/>
      <c r="CM30" s="682"/>
      <c r="CN30" s="682"/>
      <c r="CO30" s="682"/>
      <c r="CP30" s="682"/>
      <c r="CQ30" s="683"/>
      <c r="CR30" s="666">
        <v>385169</v>
      </c>
      <c r="CS30" s="667"/>
      <c r="CT30" s="667"/>
      <c r="CU30" s="667"/>
      <c r="CV30" s="667"/>
      <c r="CW30" s="667"/>
      <c r="CX30" s="667"/>
      <c r="CY30" s="668"/>
      <c r="CZ30" s="671">
        <v>3.9</v>
      </c>
      <c r="DA30" s="700"/>
      <c r="DB30" s="700"/>
      <c r="DC30" s="708"/>
      <c r="DD30" s="675">
        <v>384181</v>
      </c>
      <c r="DE30" s="667"/>
      <c r="DF30" s="667"/>
      <c r="DG30" s="667"/>
      <c r="DH30" s="667"/>
      <c r="DI30" s="667"/>
      <c r="DJ30" s="667"/>
      <c r="DK30" s="668"/>
      <c r="DL30" s="675">
        <v>384181</v>
      </c>
      <c r="DM30" s="667"/>
      <c r="DN30" s="667"/>
      <c r="DO30" s="667"/>
      <c r="DP30" s="667"/>
      <c r="DQ30" s="667"/>
      <c r="DR30" s="667"/>
      <c r="DS30" s="667"/>
      <c r="DT30" s="667"/>
      <c r="DU30" s="667"/>
      <c r="DV30" s="668"/>
      <c r="DW30" s="671">
        <v>15</v>
      </c>
      <c r="DX30" s="700"/>
      <c r="DY30" s="700"/>
      <c r="DZ30" s="700"/>
      <c r="EA30" s="700"/>
      <c r="EB30" s="700"/>
      <c r="EC30" s="701"/>
    </row>
    <row r="31" spans="2:133" ht="11.25" customHeight="1" x14ac:dyDescent="0.15">
      <c r="B31" s="663" t="s">
        <v>311</v>
      </c>
      <c r="C31" s="664"/>
      <c r="D31" s="664"/>
      <c r="E31" s="664"/>
      <c r="F31" s="664"/>
      <c r="G31" s="664"/>
      <c r="H31" s="664"/>
      <c r="I31" s="664"/>
      <c r="J31" s="664"/>
      <c r="K31" s="664"/>
      <c r="L31" s="664"/>
      <c r="M31" s="664"/>
      <c r="N31" s="664"/>
      <c r="O31" s="664"/>
      <c r="P31" s="664"/>
      <c r="Q31" s="665"/>
      <c r="R31" s="666">
        <v>3203</v>
      </c>
      <c r="S31" s="667"/>
      <c r="T31" s="667"/>
      <c r="U31" s="667"/>
      <c r="V31" s="667"/>
      <c r="W31" s="667"/>
      <c r="X31" s="667"/>
      <c r="Y31" s="668"/>
      <c r="Z31" s="669">
        <v>0</v>
      </c>
      <c r="AA31" s="669"/>
      <c r="AB31" s="669"/>
      <c r="AC31" s="669"/>
      <c r="AD31" s="670">
        <v>15</v>
      </c>
      <c r="AE31" s="670"/>
      <c r="AF31" s="670"/>
      <c r="AG31" s="670"/>
      <c r="AH31" s="670"/>
      <c r="AI31" s="670"/>
      <c r="AJ31" s="670"/>
      <c r="AK31" s="670"/>
      <c r="AL31" s="671">
        <v>0</v>
      </c>
      <c r="AM31" s="672"/>
      <c r="AN31" s="672"/>
      <c r="AO31" s="673"/>
      <c r="AP31" s="726" t="s">
        <v>312</v>
      </c>
      <c r="AQ31" s="727"/>
      <c r="AR31" s="727"/>
      <c r="AS31" s="727"/>
      <c r="AT31" s="732" t="s">
        <v>313</v>
      </c>
      <c r="AU31" s="217"/>
      <c r="AV31" s="217"/>
      <c r="AW31" s="217"/>
      <c r="AX31" s="652" t="s">
        <v>187</v>
      </c>
      <c r="AY31" s="653"/>
      <c r="AZ31" s="653"/>
      <c r="BA31" s="653"/>
      <c r="BB31" s="653"/>
      <c r="BC31" s="653"/>
      <c r="BD31" s="653"/>
      <c r="BE31" s="653"/>
      <c r="BF31" s="654"/>
      <c r="BG31" s="725">
        <v>99.3</v>
      </c>
      <c r="BH31" s="721"/>
      <c r="BI31" s="721"/>
      <c r="BJ31" s="721"/>
      <c r="BK31" s="721"/>
      <c r="BL31" s="721"/>
      <c r="BM31" s="661">
        <v>95</v>
      </c>
      <c r="BN31" s="721"/>
      <c r="BO31" s="721"/>
      <c r="BP31" s="721"/>
      <c r="BQ31" s="722"/>
      <c r="BR31" s="725">
        <v>95.1</v>
      </c>
      <c r="BS31" s="721"/>
      <c r="BT31" s="721"/>
      <c r="BU31" s="721"/>
      <c r="BV31" s="721"/>
      <c r="BW31" s="721"/>
      <c r="BX31" s="661">
        <v>90.4</v>
      </c>
      <c r="BY31" s="721"/>
      <c r="BZ31" s="721"/>
      <c r="CA31" s="721"/>
      <c r="CB31" s="722"/>
      <c r="CD31" s="717"/>
      <c r="CE31" s="718"/>
      <c r="CF31" s="681" t="s">
        <v>314</v>
      </c>
      <c r="CG31" s="682"/>
      <c r="CH31" s="682"/>
      <c r="CI31" s="682"/>
      <c r="CJ31" s="682"/>
      <c r="CK31" s="682"/>
      <c r="CL31" s="682"/>
      <c r="CM31" s="682"/>
      <c r="CN31" s="682"/>
      <c r="CO31" s="682"/>
      <c r="CP31" s="682"/>
      <c r="CQ31" s="683"/>
      <c r="CR31" s="666">
        <v>11849</v>
      </c>
      <c r="CS31" s="706"/>
      <c r="CT31" s="706"/>
      <c r="CU31" s="706"/>
      <c r="CV31" s="706"/>
      <c r="CW31" s="706"/>
      <c r="CX31" s="706"/>
      <c r="CY31" s="707"/>
      <c r="CZ31" s="671">
        <v>0.1</v>
      </c>
      <c r="DA31" s="700"/>
      <c r="DB31" s="700"/>
      <c r="DC31" s="708"/>
      <c r="DD31" s="675">
        <v>11849</v>
      </c>
      <c r="DE31" s="706"/>
      <c r="DF31" s="706"/>
      <c r="DG31" s="706"/>
      <c r="DH31" s="706"/>
      <c r="DI31" s="706"/>
      <c r="DJ31" s="706"/>
      <c r="DK31" s="707"/>
      <c r="DL31" s="675">
        <v>11849</v>
      </c>
      <c r="DM31" s="706"/>
      <c r="DN31" s="706"/>
      <c r="DO31" s="706"/>
      <c r="DP31" s="706"/>
      <c r="DQ31" s="706"/>
      <c r="DR31" s="706"/>
      <c r="DS31" s="706"/>
      <c r="DT31" s="706"/>
      <c r="DU31" s="706"/>
      <c r="DV31" s="707"/>
      <c r="DW31" s="671">
        <v>0.5</v>
      </c>
      <c r="DX31" s="700"/>
      <c r="DY31" s="700"/>
      <c r="DZ31" s="700"/>
      <c r="EA31" s="700"/>
      <c r="EB31" s="700"/>
      <c r="EC31" s="701"/>
    </row>
    <row r="32" spans="2:133" ht="11.25" customHeight="1" x14ac:dyDescent="0.15">
      <c r="B32" s="663" t="s">
        <v>315</v>
      </c>
      <c r="C32" s="664"/>
      <c r="D32" s="664"/>
      <c r="E32" s="664"/>
      <c r="F32" s="664"/>
      <c r="G32" s="664"/>
      <c r="H32" s="664"/>
      <c r="I32" s="664"/>
      <c r="J32" s="664"/>
      <c r="K32" s="664"/>
      <c r="L32" s="664"/>
      <c r="M32" s="664"/>
      <c r="N32" s="664"/>
      <c r="O32" s="664"/>
      <c r="P32" s="664"/>
      <c r="Q32" s="665"/>
      <c r="R32" s="666">
        <v>2706786</v>
      </c>
      <c r="S32" s="667"/>
      <c r="T32" s="667"/>
      <c r="U32" s="667"/>
      <c r="V32" s="667"/>
      <c r="W32" s="667"/>
      <c r="X32" s="667"/>
      <c r="Y32" s="668"/>
      <c r="Z32" s="669">
        <v>24.4</v>
      </c>
      <c r="AA32" s="669"/>
      <c r="AB32" s="669"/>
      <c r="AC32" s="669"/>
      <c r="AD32" s="670" t="s">
        <v>128</v>
      </c>
      <c r="AE32" s="670"/>
      <c r="AF32" s="670"/>
      <c r="AG32" s="670"/>
      <c r="AH32" s="670"/>
      <c r="AI32" s="670"/>
      <c r="AJ32" s="670"/>
      <c r="AK32" s="670"/>
      <c r="AL32" s="671" t="s">
        <v>236</v>
      </c>
      <c r="AM32" s="672"/>
      <c r="AN32" s="672"/>
      <c r="AO32" s="673"/>
      <c r="AP32" s="728"/>
      <c r="AQ32" s="729"/>
      <c r="AR32" s="729"/>
      <c r="AS32" s="729"/>
      <c r="AT32" s="733"/>
      <c r="AU32" s="216" t="s">
        <v>316</v>
      </c>
      <c r="AV32" s="216"/>
      <c r="AW32" s="216"/>
      <c r="AX32" s="663" t="s">
        <v>317</v>
      </c>
      <c r="AY32" s="664"/>
      <c r="AZ32" s="664"/>
      <c r="BA32" s="664"/>
      <c r="BB32" s="664"/>
      <c r="BC32" s="664"/>
      <c r="BD32" s="664"/>
      <c r="BE32" s="664"/>
      <c r="BF32" s="665"/>
      <c r="BG32" s="735">
        <v>99.1</v>
      </c>
      <c r="BH32" s="706"/>
      <c r="BI32" s="706"/>
      <c r="BJ32" s="706"/>
      <c r="BK32" s="706"/>
      <c r="BL32" s="706"/>
      <c r="BM32" s="672">
        <v>93.7</v>
      </c>
      <c r="BN32" s="723"/>
      <c r="BO32" s="723"/>
      <c r="BP32" s="723"/>
      <c r="BQ32" s="724"/>
      <c r="BR32" s="735">
        <v>99</v>
      </c>
      <c r="BS32" s="706"/>
      <c r="BT32" s="706"/>
      <c r="BU32" s="706"/>
      <c r="BV32" s="706"/>
      <c r="BW32" s="706"/>
      <c r="BX32" s="672">
        <v>93.1</v>
      </c>
      <c r="BY32" s="723"/>
      <c r="BZ32" s="723"/>
      <c r="CA32" s="723"/>
      <c r="CB32" s="724"/>
      <c r="CD32" s="719"/>
      <c r="CE32" s="720"/>
      <c r="CF32" s="681" t="s">
        <v>318</v>
      </c>
      <c r="CG32" s="682"/>
      <c r="CH32" s="682"/>
      <c r="CI32" s="682"/>
      <c r="CJ32" s="682"/>
      <c r="CK32" s="682"/>
      <c r="CL32" s="682"/>
      <c r="CM32" s="682"/>
      <c r="CN32" s="682"/>
      <c r="CO32" s="682"/>
      <c r="CP32" s="682"/>
      <c r="CQ32" s="683"/>
      <c r="CR32" s="666" t="s">
        <v>254</v>
      </c>
      <c r="CS32" s="667"/>
      <c r="CT32" s="667"/>
      <c r="CU32" s="667"/>
      <c r="CV32" s="667"/>
      <c r="CW32" s="667"/>
      <c r="CX32" s="667"/>
      <c r="CY32" s="668"/>
      <c r="CZ32" s="671" t="s">
        <v>236</v>
      </c>
      <c r="DA32" s="700"/>
      <c r="DB32" s="700"/>
      <c r="DC32" s="708"/>
      <c r="DD32" s="675" t="s">
        <v>128</v>
      </c>
      <c r="DE32" s="667"/>
      <c r="DF32" s="667"/>
      <c r="DG32" s="667"/>
      <c r="DH32" s="667"/>
      <c r="DI32" s="667"/>
      <c r="DJ32" s="667"/>
      <c r="DK32" s="668"/>
      <c r="DL32" s="675" t="s">
        <v>236</v>
      </c>
      <c r="DM32" s="667"/>
      <c r="DN32" s="667"/>
      <c r="DO32" s="667"/>
      <c r="DP32" s="667"/>
      <c r="DQ32" s="667"/>
      <c r="DR32" s="667"/>
      <c r="DS32" s="667"/>
      <c r="DT32" s="667"/>
      <c r="DU32" s="667"/>
      <c r="DV32" s="668"/>
      <c r="DW32" s="671" t="s">
        <v>236</v>
      </c>
      <c r="DX32" s="700"/>
      <c r="DY32" s="700"/>
      <c r="DZ32" s="700"/>
      <c r="EA32" s="700"/>
      <c r="EB32" s="700"/>
      <c r="EC32" s="701"/>
    </row>
    <row r="33" spans="2:133" ht="11.25" customHeight="1" x14ac:dyDescent="0.15">
      <c r="B33" s="702" t="s">
        <v>319</v>
      </c>
      <c r="C33" s="703"/>
      <c r="D33" s="703"/>
      <c r="E33" s="703"/>
      <c r="F33" s="703"/>
      <c r="G33" s="703"/>
      <c r="H33" s="703"/>
      <c r="I33" s="703"/>
      <c r="J33" s="703"/>
      <c r="K33" s="703"/>
      <c r="L33" s="703"/>
      <c r="M33" s="703"/>
      <c r="N33" s="703"/>
      <c r="O33" s="703"/>
      <c r="P33" s="703"/>
      <c r="Q33" s="704"/>
      <c r="R33" s="666" t="s">
        <v>236</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218"/>
      <c r="AV33" s="218"/>
      <c r="AW33" s="218"/>
      <c r="AX33" s="710" t="s">
        <v>320</v>
      </c>
      <c r="AY33" s="711"/>
      <c r="AZ33" s="711"/>
      <c r="BA33" s="711"/>
      <c r="BB33" s="711"/>
      <c r="BC33" s="711"/>
      <c r="BD33" s="711"/>
      <c r="BE33" s="711"/>
      <c r="BF33" s="712"/>
      <c r="BG33" s="736">
        <v>99.3</v>
      </c>
      <c r="BH33" s="737"/>
      <c r="BI33" s="737"/>
      <c r="BJ33" s="737"/>
      <c r="BK33" s="737"/>
      <c r="BL33" s="737"/>
      <c r="BM33" s="738">
        <v>95</v>
      </c>
      <c r="BN33" s="737"/>
      <c r="BO33" s="737"/>
      <c r="BP33" s="737"/>
      <c r="BQ33" s="739"/>
      <c r="BR33" s="736">
        <v>92</v>
      </c>
      <c r="BS33" s="737"/>
      <c r="BT33" s="737"/>
      <c r="BU33" s="737"/>
      <c r="BV33" s="737"/>
      <c r="BW33" s="737"/>
      <c r="BX33" s="738">
        <v>87.2</v>
      </c>
      <c r="BY33" s="737"/>
      <c r="BZ33" s="737"/>
      <c r="CA33" s="737"/>
      <c r="CB33" s="739"/>
      <c r="CD33" s="681" t="s">
        <v>321</v>
      </c>
      <c r="CE33" s="682"/>
      <c r="CF33" s="682"/>
      <c r="CG33" s="682"/>
      <c r="CH33" s="682"/>
      <c r="CI33" s="682"/>
      <c r="CJ33" s="682"/>
      <c r="CK33" s="682"/>
      <c r="CL33" s="682"/>
      <c r="CM33" s="682"/>
      <c r="CN33" s="682"/>
      <c r="CO33" s="682"/>
      <c r="CP33" s="682"/>
      <c r="CQ33" s="683"/>
      <c r="CR33" s="666">
        <v>4726534</v>
      </c>
      <c r="CS33" s="706"/>
      <c r="CT33" s="706"/>
      <c r="CU33" s="706"/>
      <c r="CV33" s="706"/>
      <c r="CW33" s="706"/>
      <c r="CX33" s="706"/>
      <c r="CY33" s="707"/>
      <c r="CZ33" s="671">
        <v>47.8</v>
      </c>
      <c r="DA33" s="700"/>
      <c r="DB33" s="700"/>
      <c r="DC33" s="708"/>
      <c r="DD33" s="675">
        <v>2248240</v>
      </c>
      <c r="DE33" s="706"/>
      <c r="DF33" s="706"/>
      <c r="DG33" s="706"/>
      <c r="DH33" s="706"/>
      <c r="DI33" s="706"/>
      <c r="DJ33" s="706"/>
      <c r="DK33" s="707"/>
      <c r="DL33" s="675">
        <v>807313</v>
      </c>
      <c r="DM33" s="706"/>
      <c r="DN33" s="706"/>
      <c r="DO33" s="706"/>
      <c r="DP33" s="706"/>
      <c r="DQ33" s="706"/>
      <c r="DR33" s="706"/>
      <c r="DS33" s="706"/>
      <c r="DT33" s="706"/>
      <c r="DU33" s="706"/>
      <c r="DV33" s="707"/>
      <c r="DW33" s="671">
        <v>31.5</v>
      </c>
      <c r="DX33" s="700"/>
      <c r="DY33" s="700"/>
      <c r="DZ33" s="700"/>
      <c r="EA33" s="700"/>
      <c r="EB33" s="700"/>
      <c r="EC33" s="701"/>
    </row>
    <row r="34" spans="2:133" ht="11.25" customHeight="1" x14ac:dyDescent="0.15">
      <c r="B34" s="663" t="s">
        <v>322</v>
      </c>
      <c r="C34" s="664"/>
      <c r="D34" s="664"/>
      <c r="E34" s="664"/>
      <c r="F34" s="664"/>
      <c r="G34" s="664"/>
      <c r="H34" s="664"/>
      <c r="I34" s="664"/>
      <c r="J34" s="664"/>
      <c r="K34" s="664"/>
      <c r="L34" s="664"/>
      <c r="M34" s="664"/>
      <c r="N34" s="664"/>
      <c r="O34" s="664"/>
      <c r="P34" s="664"/>
      <c r="Q34" s="665"/>
      <c r="R34" s="666">
        <v>822484</v>
      </c>
      <c r="S34" s="667"/>
      <c r="T34" s="667"/>
      <c r="U34" s="667"/>
      <c r="V34" s="667"/>
      <c r="W34" s="667"/>
      <c r="X34" s="667"/>
      <c r="Y34" s="668"/>
      <c r="Z34" s="669">
        <v>7.4</v>
      </c>
      <c r="AA34" s="669"/>
      <c r="AB34" s="669"/>
      <c r="AC34" s="669"/>
      <c r="AD34" s="670" t="s">
        <v>128</v>
      </c>
      <c r="AE34" s="670"/>
      <c r="AF34" s="670"/>
      <c r="AG34" s="670"/>
      <c r="AH34" s="670"/>
      <c r="AI34" s="670"/>
      <c r="AJ34" s="670"/>
      <c r="AK34" s="670"/>
      <c r="AL34" s="671" t="s">
        <v>236</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323</v>
      </c>
      <c r="CE34" s="682"/>
      <c r="CF34" s="682"/>
      <c r="CG34" s="682"/>
      <c r="CH34" s="682"/>
      <c r="CI34" s="682"/>
      <c r="CJ34" s="682"/>
      <c r="CK34" s="682"/>
      <c r="CL34" s="682"/>
      <c r="CM34" s="682"/>
      <c r="CN34" s="682"/>
      <c r="CO34" s="682"/>
      <c r="CP34" s="682"/>
      <c r="CQ34" s="683"/>
      <c r="CR34" s="666">
        <v>2472114</v>
      </c>
      <c r="CS34" s="667"/>
      <c r="CT34" s="667"/>
      <c r="CU34" s="667"/>
      <c r="CV34" s="667"/>
      <c r="CW34" s="667"/>
      <c r="CX34" s="667"/>
      <c r="CY34" s="668"/>
      <c r="CZ34" s="671">
        <v>25</v>
      </c>
      <c r="DA34" s="700"/>
      <c r="DB34" s="700"/>
      <c r="DC34" s="708"/>
      <c r="DD34" s="675">
        <v>572593</v>
      </c>
      <c r="DE34" s="667"/>
      <c r="DF34" s="667"/>
      <c r="DG34" s="667"/>
      <c r="DH34" s="667"/>
      <c r="DI34" s="667"/>
      <c r="DJ34" s="667"/>
      <c r="DK34" s="668"/>
      <c r="DL34" s="675">
        <v>298711</v>
      </c>
      <c r="DM34" s="667"/>
      <c r="DN34" s="667"/>
      <c r="DO34" s="667"/>
      <c r="DP34" s="667"/>
      <c r="DQ34" s="667"/>
      <c r="DR34" s="667"/>
      <c r="DS34" s="667"/>
      <c r="DT34" s="667"/>
      <c r="DU34" s="667"/>
      <c r="DV34" s="668"/>
      <c r="DW34" s="671">
        <v>11.7</v>
      </c>
      <c r="DX34" s="700"/>
      <c r="DY34" s="700"/>
      <c r="DZ34" s="700"/>
      <c r="EA34" s="700"/>
      <c r="EB34" s="700"/>
      <c r="EC34" s="701"/>
    </row>
    <row r="35" spans="2:133" ht="11.25" customHeight="1" x14ac:dyDescent="0.15">
      <c r="B35" s="663" t="s">
        <v>324</v>
      </c>
      <c r="C35" s="664"/>
      <c r="D35" s="664"/>
      <c r="E35" s="664"/>
      <c r="F35" s="664"/>
      <c r="G35" s="664"/>
      <c r="H35" s="664"/>
      <c r="I35" s="664"/>
      <c r="J35" s="664"/>
      <c r="K35" s="664"/>
      <c r="L35" s="664"/>
      <c r="M35" s="664"/>
      <c r="N35" s="664"/>
      <c r="O35" s="664"/>
      <c r="P35" s="664"/>
      <c r="Q35" s="665"/>
      <c r="R35" s="666">
        <v>70384</v>
      </c>
      <c r="S35" s="667"/>
      <c r="T35" s="667"/>
      <c r="U35" s="667"/>
      <c r="V35" s="667"/>
      <c r="W35" s="667"/>
      <c r="X35" s="667"/>
      <c r="Y35" s="668"/>
      <c r="Z35" s="669">
        <v>0.6</v>
      </c>
      <c r="AA35" s="669"/>
      <c r="AB35" s="669"/>
      <c r="AC35" s="669"/>
      <c r="AD35" s="670">
        <v>47772</v>
      </c>
      <c r="AE35" s="670"/>
      <c r="AF35" s="670"/>
      <c r="AG35" s="670"/>
      <c r="AH35" s="670"/>
      <c r="AI35" s="670"/>
      <c r="AJ35" s="670"/>
      <c r="AK35" s="670"/>
      <c r="AL35" s="671">
        <v>1.9</v>
      </c>
      <c r="AM35" s="672"/>
      <c r="AN35" s="672"/>
      <c r="AO35" s="673"/>
      <c r="AP35" s="221"/>
      <c r="AQ35" s="645" t="s">
        <v>325</v>
      </c>
      <c r="AR35" s="646"/>
      <c r="AS35" s="646"/>
      <c r="AT35" s="646"/>
      <c r="AU35" s="646"/>
      <c r="AV35" s="646"/>
      <c r="AW35" s="646"/>
      <c r="AX35" s="646"/>
      <c r="AY35" s="646"/>
      <c r="AZ35" s="646"/>
      <c r="BA35" s="646"/>
      <c r="BB35" s="646"/>
      <c r="BC35" s="646"/>
      <c r="BD35" s="646"/>
      <c r="BE35" s="646"/>
      <c r="BF35" s="647"/>
      <c r="BG35" s="645" t="s">
        <v>326</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327</v>
      </c>
      <c r="CE35" s="682"/>
      <c r="CF35" s="682"/>
      <c r="CG35" s="682"/>
      <c r="CH35" s="682"/>
      <c r="CI35" s="682"/>
      <c r="CJ35" s="682"/>
      <c r="CK35" s="682"/>
      <c r="CL35" s="682"/>
      <c r="CM35" s="682"/>
      <c r="CN35" s="682"/>
      <c r="CO35" s="682"/>
      <c r="CP35" s="682"/>
      <c r="CQ35" s="683"/>
      <c r="CR35" s="666">
        <v>26142</v>
      </c>
      <c r="CS35" s="706"/>
      <c r="CT35" s="706"/>
      <c r="CU35" s="706"/>
      <c r="CV35" s="706"/>
      <c r="CW35" s="706"/>
      <c r="CX35" s="706"/>
      <c r="CY35" s="707"/>
      <c r="CZ35" s="671">
        <v>0.3</v>
      </c>
      <c r="DA35" s="700"/>
      <c r="DB35" s="700"/>
      <c r="DC35" s="708"/>
      <c r="DD35" s="675">
        <v>26142</v>
      </c>
      <c r="DE35" s="706"/>
      <c r="DF35" s="706"/>
      <c r="DG35" s="706"/>
      <c r="DH35" s="706"/>
      <c r="DI35" s="706"/>
      <c r="DJ35" s="706"/>
      <c r="DK35" s="707"/>
      <c r="DL35" s="675">
        <v>26142</v>
      </c>
      <c r="DM35" s="706"/>
      <c r="DN35" s="706"/>
      <c r="DO35" s="706"/>
      <c r="DP35" s="706"/>
      <c r="DQ35" s="706"/>
      <c r="DR35" s="706"/>
      <c r="DS35" s="706"/>
      <c r="DT35" s="706"/>
      <c r="DU35" s="706"/>
      <c r="DV35" s="707"/>
      <c r="DW35" s="671">
        <v>1</v>
      </c>
      <c r="DX35" s="700"/>
      <c r="DY35" s="700"/>
      <c r="DZ35" s="700"/>
      <c r="EA35" s="700"/>
      <c r="EB35" s="700"/>
      <c r="EC35" s="701"/>
    </row>
    <row r="36" spans="2:133" ht="11.25" customHeight="1" x14ac:dyDescent="0.15">
      <c r="B36" s="663" t="s">
        <v>328</v>
      </c>
      <c r="C36" s="664"/>
      <c r="D36" s="664"/>
      <c r="E36" s="664"/>
      <c r="F36" s="664"/>
      <c r="G36" s="664"/>
      <c r="H36" s="664"/>
      <c r="I36" s="664"/>
      <c r="J36" s="664"/>
      <c r="K36" s="664"/>
      <c r="L36" s="664"/>
      <c r="M36" s="664"/>
      <c r="N36" s="664"/>
      <c r="O36" s="664"/>
      <c r="P36" s="664"/>
      <c r="Q36" s="665"/>
      <c r="R36" s="666">
        <v>152865</v>
      </c>
      <c r="S36" s="667"/>
      <c r="T36" s="667"/>
      <c r="U36" s="667"/>
      <c r="V36" s="667"/>
      <c r="W36" s="667"/>
      <c r="X36" s="667"/>
      <c r="Y36" s="668"/>
      <c r="Z36" s="669">
        <v>1.4</v>
      </c>
      <c r="AA36" s="669"/>
      <c r="AB36" s="669"/>
      <c r="AC36" s="669"/>
      <c r="AD36" s="670" t="s">
        <v>254</v>
      </c>
      <c r="AE36" s="670"/>
      <c r="AF36" s="670"/>
      <c r="AG36" s="670"/>
      <c r="AH36" s="670"/>
      <c r="AI36" s="670"/>
      <c r="AJ36" s="670"/>
      <c r="AK36" s="670"/>
      <c r="AL36" s="671" t="s">
        <v>236</v>
      </c>
      <c r="AM36" s="672"/>
      <c r="AN36" s="672"/>
      <c r="AO36" s="673"/>
      <c r="AP36" s="221"/>
      <c r="AQ36" s="740" t="s">
        <v>329</v>
      </c>
      <c r="AR36" s="741"/>
      <c r="AS36" s="741"/>
      <c r="AT36" s="741"/>
      <c r="AU36" s="741"/>
      <c r="AV36" s="741"/>
      <c r="AW36" s="741"/>
      <c r="AX36" s="741"/>
      <c r="AY36" s="742"/>
      <c r="AZ36" s="655">
        <v>318308</v>
      </c>
      <c r="BA36" s="656"/>
      <c r="BB36" s="656"/>
      <c r="BC36" s="656"/>
      <c r="BD36" s="656"/>
      <c r="BE36" s="656"/>
      <c r="BF36" s="743"/>
      <c r="BG36" s="677" t="s">
        <v>330</v>
      </c>
      <c r="BH36" s="678"/>
      <c r="BI36" s="678"/>
      <c r="BJ36" s="678"/>
      <c r="BK36" s="678"/>
      <c r="BL36" s="678"/>
      <c r="BM36" s="678"/>
      <c r="BN36" s="678"/>
      <c r="BO36" s="678"/>
      <c r="BP36" s="678"/>
      <c r="BQ36" s="678"/>
      <c r="BR36" s="678"/>
      <c r="BS36" s="678"/>
      <c r="BT36" s="678"/>
      <c r="BU36" s="679"/>
      <c r="BV36" s="655">
        <v>49833</v>
      </c>
      <c r="BW36" s="656"/>
      <c r="BX36" s="656"/>
      <c r="BY36" s="656"/>
      <c r="BZ36" s="656"/>
      <c r="CA36" s="656"/>
      <c r="CB36" s="743"/>
      <c r="CD36" s="681" t="s">
        <v>331</v>
      </c>
      <c r="CE36" s="682"/>
      <c r="CF36" s="682"/>
      <c r="CG36" s="682"/>
      <c r="CH36" s="682"/>
      <c r="CI36" s="682"/>
      <c r="CJ36" s="682"/>
      <c r="CK36" s="682"/>
      <c r="CL36" s="682"/>
      <c r="CM36" s="682"/>
      <c r="CN36" s="682"/>
      <c r="CO36" s="682"/>
      <c r="CP36" s="682"/>
      <c r="CQ36" s="683"/>
      <c r="CR36" s="666">
        <v>727011</v>
      </c>
      <c r="CS36" s="667"/>
      <c r="CT36" s="667"/>
      <c r="CU36" s="667"/>
      <c r="CV36" s="667"/>
      <c r="CW36" s="667"/>
      <c r="CX36" s="667"/>
      <c r="CY36" s="668"/>
      <c r="CZ36" s="671">
        <v>7.3</v>
      </c>
      <c r="DA36" s="700"/>
      <c r="DB36" s="700"/>
      <c r="DC36" s="708"/>
      <c r="DD36" s="675">
        <v>364691</v>
      </c>
      <c r="DE36" s="667"/>
      <c r="DF36" s="667"/>
      <c r="DG36" s="667"/>
      <c r="DH36" s="667"/>
      <c r="DI36" s="667"/>
      <c r="DJ36" s="667"/>
      <c r="DK36" s="668"/>
      <c r="DL36" s="675">
        <v>244011</v>
      </c>
      <c r="DM36" s="667"/>
      <c r="DN36" s="667"/>
      <c r="DO36" s="667"/>
      <c r="DP36" s="667"/>
      <c r="DQ36" s="667"/>
      <c r="DR36" s="667"/>
      <c r="DS36" s="667"/>
      <c r="DT36" s="667"/>
      <c r="DU36" s="667"/>
      <c r="DV36" s="668"/>
      <c r="DW36" s="671">
        <v>9.5</v>
      </c>
      <c r="DX36" s="700"/>
      <c r="DY36" s="700"/>
      <c r="DZ36" s="700"/>
      <c r="EA36" s="700"/>
      <c r="EB36" s="700"/>
      <c r="EC36" s="701"/>
    </row>
    <row r="37" spans="2:133" ht="11.25" customHeight="1" x14ac:dyDescent="0.15">
      <c r="B37" s="663" t="s">
        <v>332</v>
      </c>
      <c r="C37" s="664"/>
      <c r="D37" s="664"/>
      <c r="E37" s="664"/>
      <c r="F37" s="664"/>
      <c r="G37" s="664"/>
      <c r="H37" s="664"/>
      <c r="I37" s="664"/>
      <c r="J37" s="664"/>
      <c r="K37" s="664"/>
      <c r="L37" s="664"/>
      <c r="M37" s="664"/>
      <c r="N37" s="664"/>
      <c r="O37" s="664"/>
      <c r="P37" s="664"/>
      <c r="Q37" s="665"/>
      <c r="R37" s="666">
        <v>646100</v>
      </c>
      <c r="S37" s="667"/>
      <c r="T37" s="667"/>
      <c r="U37" s="667"/>
      <c r="V37" s="667"/>
      <c r="W37" s="667"/>
      <c r="X37" s="667"/>
      <c r="Y37" s="668"/>
      <c r="Z37" s="669">
        <v>5.8</v>
      </c>
      <c r="AA37" s="669"/>
      <c r="AB37" s="669"/>
      <c r="AC37" s="669"/>
      <c r="AD37" s="670" t="s">
        <v>236</v>
      </c>
      <c r="AE37" s="670"/>
      <c r="AF37" s="670"/>
      <c r="AG37" s="670"/>
      <c r="AH37" s="670"/>
      <c r="AI37" s="670"/>
      <c r="AJ37" s="670"/>
      <c r="AK37" s="670"/>
      <c r="AL37" s="671" t="s">
        <v>236</v>
      </c>
      <c r="AM37" s="672"/>
      <c r="AN37" s="672"/>
      <c r="AO37" s="673"/>
      <c r="AQ37" s="744" t="s">
        <v>333</v>
      </c>
      <c r="AR37" s="745"/>
      <c r="AS37" s="745"/>
      <c r="AT37" s="745"/>
      <c r="AU37" s="745"/>
      <c r="AV37" s="745"/>
      <c r="AW37" s="745"/>
      <c r="AX37" s="745"/>
      <c r="AY37" s="746"/>
      <c r="AZ37" s="666">
        <v>46530</v>
      </c>
      <c r="BA37" s="667"/>
      <c r="BB37" s="667"/>
      <c r="BC37" s="667"/>
      <c r="BD37" s="706"/>
      <c r="BE37" s="706"/>
      <c r="BF37" s="724"/>
      <c r="BG37" s="681" t="s">
        <v>334</v>
      </c>
      <c r="BH37" s="682"/>
      <c r="BI37" s="682"/>
      <c r="BJ37" s="682"/>
      <c r="BK37" s="682"/>
      <c r="BL37" s="682"/>
      <c r="BM37" s="682"/>
      <c r="BN37" s="682"/>
      <c r="BO37" s="682"/>
      <c r="BP37" s="682"/>
      <c r="BQ37" s="682"/>
      <c r="BR37" s="682"/>
      <c r="BS37" s="682"/>
      <c r="BT37" s="682"/>
      <c r="BU37" s="683"/>
      <c r="BV37" s="666">
        <v>41073</v>
      </c>
      <c r="BW37" s="667"/>
      <c r="BX37" s="667"/>
      <c r="BY37" s="667"/>
      <c r="BZ37" s="667"/>
      <c r="CA37" s="667"/>
      <c r="CB37" s="676"/>
      <c r="CD37" s="681" t="s">
        <v>335</v>
      </c>
      <c r="CE37" s="682"/>
      <c r="CF37" s="682"/>
      <c r="CG37" s="682"/>
      <c r="CH37" s="682"/>
      <c r="CI37" s="682"/>
      <c r="CJ37" s="682"/>
      <c r="CK37" s="682"/>
      <c r="CL37" s="682"/>
      <c r="CM37" s="682"/>
      <c r="CN37" s="682"/>
      <c r="CO37" s="682"/>
      <c r="CP37" s="682"/>
      <c r="CQ37" s="683"/>
      <c r="CR37" s="666">
        <v>208552</v>
      </c>
      <c r="CS37" s="706"/>
      <c r="CT37" s="706"/>
      <c r="CU37" s="706"/>
      <c r="CV37" s="706"/>
      <c r="CW37" s="706"/>
      <c r="CX37" s="706"/>
      <c r="CY37" s="707"/>
      <c r="CZ37" s="671">
        <v>2.1</v>
      </c>
      <c r="DA37" s="700"/>
      <c r="DB37" s="700"/>
      <c r="DC37" s="708"/>
      <c r="DD37" s="675">
        <v>172124</v>
      </c>
      <c r="DE37" s="706"/>
      <c r="DF37" s="706"/>
      <c r="DG37" s="706"/>
      <c r="DH37" s="706"/>
      <c r="DI37" s="706"/>
      <c r="DJ37" s="706"/>
      <c r="DK37" s="707"/>
      <c r="DL37" s="675">
        <v>161175</v>
      </c>
      <c r="DM37" s="706"/>
      <c r="DN37" s="706"/>
      <c r="DO37" s="706"/>
      <c r="DP37" s="706"/>
      <c r="DQ37" s="706"/>
      <c r="DR37" s="706"/>
      <c r="DS37" s="706"/>
      <c r="DT37" s="706"/>
      <c r="DU37" s="706"/>
      <c r="DV37" s="707"/>
      <c r="DW37" s="671">
        <v>6.3</v>
      </c>
      <c r="DX37" s="700"/>
      <c r="DY37" s="700"/>
      <c r="DZ37" s="700"/>
      <c r="EA37" s="700"/>
      <c r="EB37" s="700"/>
      <c r="EC37" s="701"/>
    </row>
    <row r="38" spans="2:133" ht="11.25" customHeight="1" x14ac:dyDescent="0.15">
      <c r="B38" s="663" t="s">
        <v>336</v>
      </c>
      <c r="C38" s="664"/>
      <c r="D38" s="664"/>
      <c r="E38" s="664"/>
      <c r="F38" s="664"/>
      <c r="G38" s="664"/>
      <c r="H38" s="664"/>
      <c r="I38" s="664"/>
      <c r="J38" s="664"/>
      <c r="K38" s="664"/>
      <c r="L38" s="664"/>
      <c r="M38" s="664"/>
      <c r="N38" s="664"/>
      <c r="O38" s="664"/>
      <c r="P38" s="664"/>
      <c r="Q38" s="665"/>
      <c r="R38" s="666">
        <v>683030</v>
      </c>
      <c r="S38" s="667"/>
      <c r="T38" s="667"/>
      <c r="U38" s="667"/>
      <c r="V38" s="667"/>
      <c r="W38" s="667"/>
      <c r="X38" s="667"/>
      <c r="Y38" s="668"/>
      <c r="Z38" s="669">
        <v>6.1</v>
      </c>
      <c r="AA38" s="669"/>
      <c r="AB38" s="669"/>
      <c r="AC38" s="669"/>
      <c r="AD38" s="670" t="s">
        <v>236</v>
      </c>
      <c r="AE38" s="670"/>
      <c r="AF38" s="670"/>
      <c r="AG38" s="670"/>
      <c r="AH38" s="670"/>
      <c r="AI38" s="670"/>
      <c r="AJ38" s="670"/>
      <c r="AK38" s="670"/>
      <c r="AL38" s="671" t="s">
        <v>236</v>
      </c>
      <c r="AM38" s="672"/>
      <c r="AN38" s="672"/>
      <c r="AO38" s="673"/>
      <c r="AQ38" s="744" t="s">
        <v>337</v>
      </c>
      <c r="AR38" s="745"/>
      <c r="AS38" s="745"/>
      <c r="AT38" s="745"/>
      <c r="AU38" s="745"/>
      <c r="AV38" s="745"/>
      <c r="AW38" s="745"/>
      <c r="AX38" s="745"/>
      <c r="AY38" s="746"/>
      <c r="AZ38" s="666" t="s">
        <v>128</v>
      </c>
      <c r="BA38" s="667"/>
      <c r="BB38" s="667"/>
      <c r="BC38" s="667"/>
      <c r="BD38" s="706"/>
      <c r="BE38" s="706"/>
      <c r="BF38" s="724"/>
      <c r="BG38" s="681" t="s">
        <v>338</v>
      </c>
      <c r="BH38" s="682"/>
      <c r="BI38" s="682"/>
      <c r="BJ38" s="682"/>
      <c r="BK38" s="682"/>
      <c r="BL38" s="682"/>
      <c r="BM38" s="682"/>
      <c r="BN38" s="682"/>
      <c r="BO38" s="682"/>
      <c r="BP38" s="682"/>
      <c r="BQ38" s="682"/>
      <c r="BR38" s="682"/>
      <c r="BS38" s="682"/>
      <c r="BT38" s="682"/>
      <c r="BU38" s="683"/>
      <c r="BV38" s="666">
        <v>565</v>
      </c>
      <c r="BW38" s="667"/>
      <c r="BX38" s="667"/>
      <c r="BY38" s="667"/>
      <c r="BZ38" s="667"/>
      <c r="CA38" s="667"/>
      <c r="CB38" s="676"/>
      <c r="CD38" s="681" t="s">
        <v>339</v>
      </c>
      <c r="CE38" s="682"/>
      <c r="CF38" s="682"/>
      <c r="CG38" s="682"/>
      <c r="CH38" s="682"/>
      <c r="CI38" s="682"/>
      <c r="CJ38" s="682"/>
      <c r="CK38" s="682"/>
      <c r="CL38" s="682"/>
      <c r="CM38" s="682"/>
      <c r="CN38" s="682"/>
      <c r="CO38" s="682"/>
      <c r="CP38" s="682"/>
      <c r="CQ38" s="683"/>
      <c r="CR38" s="666">
        <v>318308</v>
      </c>
      <c r="CS38" s="667"/>
      <c r="CT38" s="667"/>
      <c r="CU38" s="667"/>
      <c r="CV38" s="667"/>
      <c r="CW38" s="667"/>
      <c r="CX38" s="667"/>
      <c r="CY38" s="668"/>
      <c r="CZ38" s="671">
        <v>3.2</v>
      </c>
      <c r="DA38" s="700"/>
      <c r="DB38" s="700"/>
      <c r="DC38" s="708"/>
      <c r="DD38" s="675">
        <v>249093</v>
      </c>
      <c r="DE38" s="667"/>
      <c r="DF38" s="667"/>
      <c r="DG38" s="667"/>
      <c r="DH38" s="667"/>
      <c r="DI38" s="667"/>
      <c r="DJ38" s="667"/>
      <c r="DK38" s="668"/>
      <c r="DL38" s="675">
        <v>238449</v>
      </c>
      <c r="DM38" s="667"/>
      <c r="DN38" s="667"/>
      <c r="DO38" s="667"/>
      <c r="DP38" s="667"/>
      <c r="DQ38" s="667"/>
      <c r="DR38" s="667"/>
      <c r="DS38" s="667"/>
      <c r="DT38" s="667"/>
      <c r="DU38" s="667"/>
      <c r="DV38" s="668"/>
      <c r="DW38" s="671">
        <v>9.3000000000000007</v>
      </c>
      <c r="DX38" s="700"/>
      <c r="DY38" s="700"/>
      <c r="DZ38" s="700"/>
      <c r="EA38" s="700"/>
      <c r="EB38" s="700"/>
      <c r="EC38" s="701"/>
    </row>
    <row r="39" spans="2:133" ht="11.25" customHeight="1" x14ac:dyDescent="0.15">
      <c r="B39" s="663" t="s">
        <v>340</v>
      </c>
      <c r="C39" s="664"/>
      <c r="D39" s="664"/>
      <c r="E39" s="664"/>
      <c r="F39" s="664"/>
      <c r="G39" s="664"/>
      <c r="H39" s="664"/>
      <c r="I39" s="664"/>
      <c r="J39" s="664"/>
      <c r="K39" s="664"/>
      <c r="L39" s="664"/>
      <c r="M39" s="664"/>
      <c r="N39" s="664"/>
      <c r="O39" s="664"/>
      <c r="P39" s="664"/>
      <c r="Q39" s="665"/>
      <c r="R39" s="666">
        <v>138485</v>
      </c>
      <c r="S39" s="667"/>
      <c r="T39" s="667"/>
      <c r="U39" s="667"/>
      <c r="V39" s="667"/>
      <c r="W39" s="667"/>
      <c r="X39" s="667"/>
      <c r="Y39" s="668"/>
      <c r="Z39" s="669">
        <v>1.2</v>
      </c>
      <c r="AA39" s="669"/>
      <c r="AB39" s="669"/>
      <c r="AC39" s="669"/>
      <c r="AD39" s="670">
        <v>7</v>
      </c>
      <c r="AE39" s="670"/>
      <c r="AF39" s="670"/>
      <c r="AG39" s="670"/>
      <c r="AH39" s="670"/>
      <c r="AI39" s="670"/>
      <c r="AJ39" s="670"/>
      <c r="AK39" s="670"/>
      <c r="AL39" s="671">
        <v>0</v>
      </c>
      <c r="AM39" s="672"/>
      <c r="AN39" s="672"/>
      <c r="AO39" s="673"/>
      <c r="AQ39" s="744" t="s">
        <v>341</v>
      </c>
      <c r="AR39" s="745"/>
      <c r="AS39" s="745"/>
      <c r="AT39" s="745"/>
      <c r="AU39" s="745"/>
      <c r="AV39" s="745"/>
      <c r="AW39" s="745"/>
      <c r="AX39" s="745"/>
      <c r="AY39" s="746"/>
      <c r="AZ39" s="666" t="s">
        <v>128</v>
      </c>
      <c r="BA39" s="667"/>
      <c r="BB39" s="667"/>
      <c r="BC39" s="667"/>
      <c r="BD39" s="706"/>
      <c r="BE39" s="706"/>
      <c r="BF39" s="724"/>
      <c r="BG39" s="681" t="s">
        <v>342</v>
      </c>
      <c r="BH39" s="682"/>
      <c r="BI39" s="682"/>
      <c r="BJ39" s="682"/>
      <c r="BK39" s="682"/>
      <c r="BL39" s="682"/>
      <c r="BM39" s="682"/>
      <c r="BN39" s="682"/>
      <c r="BO39" s="682"/>
      <c r="BP39" s="682"/>
      <c r="BQ39" s="682"/>
      <c r="BR39" s="682"/>
      <c r="BS39" s="682"/>
      <c r="BT39" s="682"/>
      <c r="BU39" s="683"/>
      <c r="BV39" s="666">
        <v>881</v>
      </c>
      <c r="BW39" s="667"/>
      <c r="BX39" s="667"/>
      <c r="BY39" s="667"/>
      <c r="BZ39" s="667"/>
      <c r="CA39" s="667"/>
      <c r="CB39" s="676"/>
      <c r="CD39" s="681" t="s">
        <v>343</v>
      </c>
      <c r="CE39" s="682"/>
      <c r="CF39" s="682"/>
      <c r="CG39" s="682"/>
      <c r="CH39" s="682"/>
      <c r="CI39" s="682"/>
      <c r="CJ39" s="682"/>
      <c r="CK39" s="682"/>
      <c r="CL39" s="682"/>
      <c r="CM39" s="682"/>
      <c r="CN39" s="682"/>
      <c r="CO39" s="682"/>
      <c r="CP39" s="682"/>
      <c r="CQ39" s="683"/>
      <c r="CR39" s="666">
        <v>1162959</v>
      </c>
      <c r="CS39" s="706"/>
      <c r="CT39" s="706"/>
      <c r="CU39" s="706"/>
      <c r="CV39" s="706"/>
      <c r="CW39" s="706"/>
      <c r="CX39" s="706"/>
      <c r="CY39" s="707"/>
      <c r="CZ39" s="671">
        <v>11.8</v>
      </c>
      <c r="DA39" s="700"/>
      <c r="DB39" s="700"/>
      <c r="DC39" s="708"/>
      <c r="DD39" s="675">
        <v>1035721</v>
      </c>
      <c r="DE39" s="706"/>
      <c r="DF39" s="706"/>
      <c r="DG39" s="706"/>
      <c r="DH39" s="706"/>
      <c r="DI39" s="706"/>
      <c r="DJ39" s="706"/>
      <c r="DK39" s="707"/>
      <c r="DL39" s="675" t="s">
        <v>236</v>
      </c>
      <c r="DM39" s="706"/>
      <c r="DN39" s="706"/>
      <c r="DO39" s="706"/>
      <c r="DP39" s="706"/>
      <c r="DQ39" s="706"/>
      <c r="DR39" s="706"/>
      <c r="DS39" s="706"/>
      <c r="DT39" s="706"/>
      <c r="DU39" s="706"/>
      <c r="DV39" s="707"/>
      <c r="DW39" s="671" t="s">
        <v>236</v>
      </c>
      <c r="DX39" s="700"/>
      <c r="DY39" s="700"/>
      <c r="DZ39" s="700"/>
      <c r="EA39" s="700"/>
      <c r="EB39" s="700"/>
      <c r="EC39" s="701"/>
    </row>
    <row r="40" spans="2:133" ht="11.25" customHeight="1" x14ac:dyDescent="0.15">
      <c r="B40" s="663" t="s">
        <v>344</v>
      </c>
      <c r="C40" s="664"/>
      <c r="D40" s="664"/>
      <c r="E40" s="664"/>
      <c r="F40" s="664"/>
      <c r="G40" s="664"/>
      <c r="H40" s="664"/>
      <c r="I40" s="664"/>
      <c r="J40" s="664"/>
      <c r="K40" s="664"/>
      <c r="L40" s="664"/>
      <c r="M40" s="664"/>
      <c r="N40" s="664"/>
      <c r="O40" s="664"/>
      <c r="P40" s="664"/>
      <c r="Q40" s="665"/>
      <c r="R40" s="666">
        <v>1891548</v>
      </c>
      <c r="S40" s="667"/>
      <c r="T40" s="667"/>
      <c r="U40" s="667"/>
      <c r="V40" s="667"/>
      <c r="W40" s="667"/>
      <c r="X40" s="667"/>
      <c r="Y40" s="668"/>
      <c r="Z40" s="669">
        <v>17</v>
      </c>
      <c r="AA40" s="669"/>
      <c r="AB40" s="669"/>
      <c r="AC40" s="669"/>
      <c r="AD40" s="670" t="s">
        <v>128</v>
      </c>
      <c r="AE40" s="670"/>
      <c r="AF40" s="670"/>
      <c r="AG40" s="670"/>
      <c r="AH40" s="670"/>
      <c r="AI40" s="670"/>
      <c r="AJ40" s="670"/>
      <c r="AK40" s="670"/>
      <c r="AL40" s="671" t="s">
        <v>236</v>
      </c>
      <c r="AM40" s="672"/>
      <c r="AN40" s="672"/>
      <c r="AO40" s="673"/>
      <c r="AQ40" s="744" t="s">
        <v>345</v>
      </c>
      <c r="AR40" s="745"/>
      <c r="AS40" s="745"/>
      <c r="AT40" s="745"/>
      <c r="AU40" s="745"/>
      <c r="AV40" s="745"/>
      <c r="AW40" s="745"/>
      <c r="AX40" s="745"/>
      <c r="AY40" s="746"/>
      <c r="AZ40" s="666" t="s">
        <v>236</v>
      </c>
      <c r="BA40" s="667"/>
      <c r="BB40" s="667"/>
      <c r="BC40" s="667"/>
      <c r="BD40" s="706"/>
      <c r="BE40" s="706"/>
      <c r="BF40" s="724"/>
      <c r="BG40" s="747" t="s">
        <v>346</v>
      </c>
      <c r="BH40" s="748"/>
      <c r="BI40" s="748"/>
      <c r="BJ40" s="748"/>
      <c r="BK40" s="748"/>
      <c r="BL40" s="222"/>
      <c r="BM40" s="682" t="s">
        <v>347</v>
      </c>
      <c r="BN40" s="682"/>
      <c r="BO40" s="682"/>
      <c r="BP40" s="682"/>
      <c r="BQ40" s="682"/>
      <c r="BR40" s="682"/>
      <c r="BS40" s="682"/>
      <c r="BT40" s="682"/>
      <c r="BU40" s="683"/>
      <c r="BV40" s="666">
        <v>64</v>
      </c>
      <c r="BW40" s="667"/>
      <c r="BX40" s="667"/>
      <c r="BY40" s="667"/>
      <c r="BZ40" s="667"/>
      <c r="CA40" s="667"/>
      <c r="CB40" s="676"/>
      <c r="CD40" s="681" t="s">
        <v>348</v>
      </c>
      <c r="CE40" s="682"/>
      <c r="CF40" s="682"/>
      <c r="CG40" s="682"/>
      <c r="CH40" s="682"/>
      <c r="CI40" s="682"/>
      <c r="CJ40" s="682"/>
      <c r="CK40" s="682"/>
      <c r="CL40" s="682"/>
      <c r="CM40" s="682"/>
      <c r="CN40" s="682"/>
      <c r="CO40" s="682"/>
      <c r="CP40" s="682"/>
      <c r="CQ40" s="683"/>
      <c r="CR40" s="666">
        <v>20000</v>
      </c>
      <c r="CS40" s="667"/>
      <c r="CT40" s="667"/>
      <c r="CU40" s="667"/>
      <c r="CV40" s="667"/>
      <c r="CW40" s="667"/>
      <c r="CX40" s="667"/>
      <c r="CY40" s="668"/>
      <c r="CZ40" s="671">
        <v>0.2</v>
      </c>
      <c r="DA40" s="700"/>
      <c r="DB40" s="700"/>
      <c r="DC40" s="708"/>
      <c r="DD40" s="675" t="s">
        <v>128</v>
      </c>
      <c r="DE40" s="667"/>
      <c r="DF40" s="667"/>
      <c r="DG40" s="667"/>
      <c r="DH40" s="667"/>
      <c r="DI40" s="667"/>
      <c r="DJ40" s="667"/>
      <c r="DK40" s="668"/>
      <c r="DL40" s="675" t="s">
        <v>236</v>
      </c>
      <c r="DM40" s="667"/>
      <c r="DN40" s="667"/>
      <c r="DO40" s="667"/>
      <c r="DP40" s="667"/>
      <c r="DQ40" s="667"/>
      <c r="DR40" s="667"/>
      <c r="DS40" s="667"/>
      <c r="DT40" s="667"/>
      <c r="DU40" s="667"/>
      <c r="DV40" s="668"/>
      <c r="DW40" s="671" t="s">
        <v>236</v>
      </c>
      <c r="DX40" s="700"/>
      <c r="DY40" s="700"/>
      <c r="DZ40" s="700"/>
      <c r="EA40" s="700"/>
      <c r="EB40" s="700"/>
      <c r="EC40" s="701"/>
    </row>
    <row r="41" spans="2:133" ht="11.25" customHeight="1" x14ac:dyDescent="0.15">
      <c r="B41" s="663" t="s">
        <v>349</v>
      </c>
      <c r="C41" s="664"/>
      <c r="D41" s="664"/>
      <c r="E41" s="664"/>
      <c r="F41" s="664"/>
      <c r="G41" s="664"/>
      <c r="H41" s="664"/>
      <c r="I41" s="664"/>
      <c r="J41" s="664"/>
      <c r="K41" s="664"/>
      <c r="L41" s="664"/>
      <c r="M41" s="664"/>
      <c r="N41" s="664"/>
      <c r="O41" s="664"/>
      <c r="P41" s="664"/>
      <c r="Q41" s="665"/>
      <c r="R41" s="666" t="s">
        <v>236</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350</v>
      </c>
      <c r="AR41" s="745"/>
      <c r="AS41" s="745"/>
      <c r="AT41" s="745"/>
      <c r="AU41" s="745"/>
      <c r="AV41" s="745"/>
      <c r="AW41" s="745"/>
      <c r="AX41" s="745"/>
      <c r="AY41" s="746"/>
      <c r="AZ41" s="666">
        <v>51112</v>
      </c>
      <c r="BA41" s="667"/>
      <c r="BB41" s="667"/>
      <c r="BC41" s="667"/>
      <c r="BD41" s="706"/>
      <c r="BE41" s="706"/>
      <c r="BF41" s="724"/>
      <c r="BG41" s="747"/>
      <c r="BH41" s="748"/>
      <c r="BI41" s="748"/>
      <c r="BJ41" s="748"/>
      <c r="BK41" s="748"/>
      <c r="BL41" s="222"/>
      <c r="BM41" s="682" t="s">
        <v>351</v>
      </c>
      <c r="BN41" s="682"/>
      <c r="BO41" s="682"/>
      <c r="BP41" s="682"/>
      <c r="BQ41" s="682"/>
      <c r="BR41" s="682"/>
      <c r="BS41" s="682"/>
      <c r="BT41" s="682"/>
      <c r="BU41" s="683"/>
      <c r="BV41" s="666" t="s">
        <v>236</v>
      </c>
      <c r="BW41" s="667"/>
      <c r="BX41" s="667"/>
      <c r="BY41" s="667"/>
      <c r="BZ41" s="667"/>
      <c r="CA41" s="667"/>
      <c r="CB41" s="676"/>
      <c r="CD41" s="681" t="s">
        <v>352</v>
      </c>
      <c r="CE41" s="682"/>
      <c r="CF41" s="682"/>
      <c r="CG41" s="682"/>
      <c r="CH41" s="682"/>
      <c r="CI41" s="682"/>
      <c r="CJ41" s="682"/>
      <c r="CK41" s="682"/>
      <c r="CL41" s="682"/>
      <c r="CM41" s="682"/>
      <c r="CN41" s="682"/>
      <c r="CO41" s="682"/>
      <c r="CP41" s="682"/>
      <c r="CQ41" s="683"/>
      <c r="CR41" s="666" t="s">
        <v>236</v>
      </c>
      <c r="CS41" s="706"/>
      <c r="CT41" s="706"/>
      <c r="CU41" s="706"/>
      <c r="CV41" s="706"/>
      <c r="CW41" s="706"/>
      <c r="CX41" s="706"/>
      <c r="CY41" s="707"/>
      <c r="CZ41" s="671" t="s">
        <v>236</v>
      </c>
      <c r="DA41" s="700"/>
      <c r="DB41" s="700"/>
      <c r="DC41" s="708"/>
      <c r="DD41" s="675" t="s">
        <v>236</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353</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236</v>
      </c>
      <c r="AA42" s="669"/>
      <c r="AB42" s="669"/>
      <c r="AC42" s="669"/>
      <c r="AD42" s="670" t="s">
        <v>128</v>
      </c>
      <c r="AE42" s="670"/>
      <c r="AF42" s="670"/>
      <c r="AG42" s="670"/>
      <c r="AH42" s="670"/>
      <c r="AI42" s="670"/>
      <c r="AJ42" s="670"/>
      <c r="AK42" s="670"/>
      <c r="AL42" s="671" t="s">
        <v>128</v>
      </c>
      <c r="AM42" s="672"/>
      <c r="AN42" s="672"/>
      <c r="AO42" s="673"/>
      <c r="AQ42" s="751" t="s">
        <v>354</v>
      </c>
      <c r="AR42" s="752"/>
      <c r="AS42" s="752"/>
      <c r="AT42" s="752"/>
      <c r="AU42" s="752"/>
      <c r="AV42" s="752"/>
      <c r="AW42" s="752"/>
      <c r="AX42" s="752"/>
      <c r="AY42" s="753"/>
      <c r="AZ42" s="760">
        <v>220666</v>
      </c>
      <c r="BA42" s="761"/>
      <c r="BB42" s="761"/>
      <c r="BC42" s="761"/>
      <c r="BD42" s="737"/>
      <c r="BE42" s="737"/>
      <c r="BF42" s="739"/>
      <c r="BG42" s="749"/>
      <c r="BH42" s="750"/>
      <c r="BI42" s="750"/>
      <c r="BJ42" s="750"/>
      <c r="BK42" s="750"/>
      <c r="BL42" s="223"/>
      <c r="BM42" s="692" t="s">
        <v>355</v>
      </c>
      <c r="BN42" s="692"/>
      <c r="BO42" s="692"/>
      <c r="BP42" s="692"/>
      <c r="BQ42" s="692"/>
      <c r="BR42" s="692"/>
      <c r="BS42" s="692"/>
      <c r="BT42" s="692"/>
      <c r="BU42" s="693"/>
      <c r="BV42" s="760">
        <v>460</v>
      </c>
      <c r="BW42" s="761"/>
      <c r="BX42" s="761"/>
      <c r="BY42" s="761"/>
      <c r="BZ42" s="761"/>
      <c r="CA42" s="761"/>
      <c r="CB42" s="773"/>
      <c r="CD42" s="663" t="s">
        <v>356</v>
      </c>
      <c r="CE42" s="664"/>
      <c r="CF42" s="664"/>
      <c r="CG42" s="664"/>
      <c r="CH42" s="664"/>
      <c r="CI42" s="664"/>
      <c r="CJ42" s="664"/>
      <c r="CK42" s="664"/>
      <c r="CL42" s="664"/>
      <c r="CM42" s="664"/>
      <c r="CN42" s="664"/>
      <c r="CO42" s="664"/>
      <c r="CP42" s="664"/>
      <c r="CQ42" s="665"/>
      <c r="CR42" s="666">
        <v>3238232</v>
      </c>
      <c r="CS42" s="706"/>
      <c r="CT42" s="706"/>
      <c r="CU42" s="706"/>
      <c r="CV42" s="706"/>
      <c r="CW42" s="706"/>
      <c r="CX42" s="706"/>
      <c r="CY42" s="707"/>
      <c r="CZ42" s="671">
        <v>32.700000000000003</v>
      </c>
      <c r="DA42" s="700"/>
      <c r="DB42" s="700"/>
      <c r="DC42" s="708"/>
      <c r="DD42" s="675">
        <v>304792</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357</v>
      </c>
      <c r="C43" s="664"/>
      <c r="D43" s="664"/>
      <c r="E43" s="664"/>
      <c r="F43" s="664"/>
      <c r="G43" s="664"/>
      <c r="H43" s="664"/>
      <c r="I43" s="664"/>
      <c r="J43" s="664"/>
      <c r="K43" s="664"/>
      <c r="L43" s="664"/>
      <c r="M43" s="664"/>
      <c r="N43" s="664"/>
      <c r="O43" s="664"/>
      <c r="P43" s="664"/>
      <c r="Q43" s="665"/>
      <c r="R43" s="666">
        <v>55268</v>
      </c>
      <c r="S43" s="667"/>
      <c r="T43" s="667"/>
      <c r="U43" s="667"/>
      <c r="V43" s="667"/>
      <c r="W43" s="667"/>
      <c r="X43" s="667"/>
      <c r="Y43" s="668"/>
      <c r="Z43" s="669">
        <v>0.5</v>
      </c>
      <c r="AA43" s="669"/>
      <c r="AB43" s="669"/>
      <c r="AC43" s="669"/>
      <c r="AD43" s="670" t="s">
        <v>236</v>
      </c>
      <c r="AE43" s="670"/>
      <c r="AF43" s="670"/>
      <c r="AG43" s="670"/>
      <c r="AH43" s="670"/>
      <c r="AI43" s="670"/>
      <c r="AJ43" s="670"/>
      <c r="AK43" s="670"/>
      <c r="AL43" s="671" t="s">
        <v>236</v>
      </c>
      <c r="AM43" s="672"/>
      <c r="AN43" s="672"/>
      <c r="AO43" s="673"/>
      <c r="BV43" s="224"/>
      <c r="BW43" s="224"/>
      <c r="BX43" s="224"/>
      <c r="BY43" s="224"/>
      <c r="BZ43" s="224"/>
      <c r="CA43" s="224"/>
      <c r="CB43" s="224"/>
      <c r="CD43" s="663" t="s">
        <v>358</v>
      </c>
      <c r="CE43" s="664"/>
      <c r="CF43" s="664"/>
      <c r="CG43" s="664"/>
      <c r="CH43" s="664"/>
      <c r="CI43" s="664"/>
      <c r="CJ43" s="664"/>
      <c r="CK43" s="664"/>
      <c r="CL43" s="664"/>
      <c r="CM43" s="664"/>
      <c r="CN43" s="664"/>
      <c r="CO43" s="664"/>
      <c r="CP43" s="664"/>
      <c r="CQ43" s="665"/>
      <c r="CR43" s="666">
        <v>65015</v>
      </c>
      <c r="CS43" s="706"/>
      <c r="CT43" s="706"/>
      <c r="CU43" s="706"/>
      <c r="CV43" s="706"/>
      <c r="CW43" s="706"/>
      <c r="CX43" s="706"/>
      <c r="CY43" s="707"/>
      <c r="CZ43" s="671">
        <v>0.7</v>
      </c>
      <c r="DA43" s="700"/>
      <c r="DB43" s="700"/>
      <c r="DC43" s="708"/>
      <c r="DD43" s="675">
        <v>65015</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359</v>
      </c>
      <c r="C44" s="711"/>
      <c r="D44" s="711"/>
      <c r="E44" s="711"/>
      <c r="F44" s="711"/>
      <c r="G44" s="711"/>
      <c r="H44" s="711"/>
      <c r="I44" s="711"/>
      <c r="J44" s="711"/>
      <c r="K44" s="711"/>
      <c r="L44" s="711"/>
      <c r="M44" s="711"/>
      <c r="N44" s="711"/>
      <c r="O44" s="711"/>
      <c r="P44" s="711"/>
      <c r="Q44" s="712"/>
      <c r="R44" s="760">
        <v>11114969</v>
      </c>
      <c r="S44" s="761"/>
      <c r="T44" s="761"/>
      <c r="U44" s="761"/>
      <c r="V44" s="761"/>
      <c r="W44" s="761"/>
      <c r="X44" s="761"/>
      <c r="Y44" s="762"/>
      <c r="Z44" s="763">
        <v>100</v>
      </c>
      <c r="AA44" s="763"/>
      <c r="AB44" s="763"/>
      <c r="AC44" s="763"/>
      <c r="AD44" s="764">
        <v>2506572</v>
      </c>
      <c r="AE44" s="764"/>
      <c r="AF44" s="764"/>
      <c r="AG44" s="764"/>
      <c r="AH44" s="764"/>
      <c r="AI44" s="764"/>
      <c r="AJ44" s="764"/>
      <c r="AK44" s="764"/>
      <c r="AL44" s="765">
        <v>100</v>
      </c>
      <c r="AM44" s="738"/>
      <c r="AN44" s="738"/>
      <c r="AO44" s="766"/>
      <c r="CD44" s="767" t="s">
        <v>305</v>
      </c>
      <c r="CE44" s="768"/>
      <c r="CF44" s="663" t="s">
        <v>360</v>
      </c>
      <c r="CG44" s="664"/>
      <c r="CH44" s="664"/>
      <c r="CI44" s="664"/>
      <c r="CJ44" s="664"/>
      <c r="CK44" s="664"/>
      <c r="CL44" s="664"/>
      <c r="CM44" s="664"/>
      <c r="CN44" s="664"/>
      <c r="CO44" s="664"/>
      <c r="CP44" s="664"/>
      <c r="CQ44" s="665"/>
      <c r="CR44" s="666">
        <v>1589621</v>
      </c>
      <c r="CS44" s="667"/>
      <c r="CT44" s="667"/>
      <c r="CU44" s="667"/>
      <c r="CV44" s="667"/>
      <c r="CW44" s="667"/>
      <c r="CX44" s="667"/>
      <c r="CY44" s="668"/>
      <c r="CZ44" s="671">
        <v>16.100000000000001</v>
      </c>
      <c r="DA44" s="672"/>
      <c r="DB44" s="672"/>
      <c r="DC44" s="684"/>
      <c r="DD44" s="675">
        <v>140011</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361</v>
      </c>
      <c r="CG45" s="664"/>
      <c r="CH45" s="664"/>
      <c r="CI45" s="664"/>
      <c r="CJ45" s="664"/>
      <c r="CK45" s="664"/>
      <c r="CL45" s="664"/>
      <c r="CM45" s="664"/>
      <c r="CN45" s="664"/>
      <c r="CO45" s="664"/>
      <c r="CP45" s="664"/>
      <c r="CQ45" s="665"/>
      <c r="CR45" s="666">
        <v>1071733</v>
      </c>
      <c r="CS45" s="706"/>
      <c r="CT45" s="706"/>
      <c r="CU45" s="706"/>
      <c r="CV45" s="706"/>
      <c r="CW45" s="706"/>
      <c r="CX45" s="706"/>
      <c r="CY45" s="707"/>
      <c r="CZ45" s="671">
        <v>10.8</v>
      </c>
      <c r="DA45" s="700"/>
      <c r="DB45" s="700"/>
      <c r="DC45" s="708"/>
      <c r="DD45" s="675">
        <v>39586</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362</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363</v>
      </c>
      <c r="CG46" s="664"/>
      <c r="CH46" s="664"/>
      <c r="CI46" s="664"/>
      <c r="CJ46" s="664"/>
      <c r="CK46" s="664"/>
      <c r="CL46" s="664"/>
      <c r="CM46" s="664"/>
      <c r="CN46" s="664"/>
      <c r="CO46" s="664"/>
      <c r="CP46" s="664"/>
      <c r="CQ46" s="665"/>
      <c r="CR46" s="666">
        <v>517474</v>
      </c>
      <c r="CS46" s="667"/>
      <c r="CT46" s="667"/>
      <c r="CU46" s="667"/>
      <c r="CV46" s="667"/>
      <c r="CW46" s="667"/>
      <c r="CX46" s="667"/>
      <c r="CY46" s="668"/>
      <c r="CZ46" s="671">
        <v>5.2</v>
      </c>
      <c r="DA46" s="672"/>
      <c r="DB46" s="672"/>
      <c r="DC46" s="684"/>
      <c r="DD46" s="675">
        <v>100011</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364</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365</v>
      </c>
      <c r="CG47" s="664"/>
      <c r="CH47" s="664"/>
      <c r="CI47" s="664"/>
      <c r="CJ47" s="664"/>
      <c r="CK47" s="664"/>
      <c r="CL47" s="664"/>
      <c r="CM47" s="664"/>
      <c r="CN47" s="664"/>
      <c r="CO47" s="664"/>
      <c r="CP47" s="664"/>
      <c r="CQ47" s="665"/>
      <c r="CR47" s="666">
        <v>1648611</v>
      </c>
      <c r="CS47" s="706"/>
      <c r="CT47" s="706"/>
      <c r="CU47" s="706"/>
      <c r="CV47" s="706"/>
      <c r="CW47" s="706"/>
      <c r="CX47" s="706"/>
      <c r="CY47" s="707"/>
      <c r="CZ47" s="671">
        <v>16.7</v>
      </c>
      <c r="DA47" s="700"/>
      <c r="DB47" s="700"/>
      <c r="DC47" s="708"/>
      <c r="DD47" s="675">
        <v>164781</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366</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367</v>
      </c>
      <c r="CG48" s="664"/>
      <c r="CH48" s="664"/>
      <c r="CI48" s="664"/>
      <c r="CJ48" s="664"/>
      <c r="CK48" s="664"/>
      <c r="CL48" s="664"/>
      <c r="CM48" s="664"/>
      <c r="CN48" s="664"/>
      <c r="CO48" s="664"/>
      <c r="CP48" s="664"/>
      <c r="CQ48" s="665"/>
      <c r="CR48" s="666" t="s">
        <v>254</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368</v>
      </c>
      <c r="CE49" s="711"/>
      <c r="CF49" s="711"/>
      <c r="CG49" s="711"/>
      <c r="CH49" s="711"/>
      <c r="CI49" s="711"/>
      <c r="CJ49" s="711"/>
      <c r="CK49" s="711"/>
      <c r="CL49" s="711"/>
      <c r="CM49" s="711"/>
      <c r="CN49" s="711"/>
      <c r="CO49" s="711"/>
      <c r="CP49" s="711"/>
      <c r="CQ49" s="712"/>
      <c r="CR49" s="760">
        <v>9896892</v>
      </c>
      <c r="CS49" s="737"/>
      <c r="CT49" s="737"/>
      <c r="CU49" s="737"/>
      <c r="CV49" s="737"/>
      <c r="CW49" s="737"/>
      <c r="CX49" s="737"/>
      <c r="CY49" s="774"/>
      <c r="CZ49" s="765">
        <v>100</v>
      </c>
      <c r="DA49" s="775"/>
      <c r="DB49" s="775"/>
      <c r="DC49" s="776"/>
      <c r="DD49" s="777">
        <v>4026996</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P3X99tWAxOoaIjQNxh0QtWwoiCVBNpPvgGAtnSep5Bn9siwBx0ZbzwjgeHbdmpmpxMhN2tKRguabnbTxXTgdwA==" saltValue="l/xR0ceqBJ5ufKhwux2Sj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369</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370</v>
      </c>
      <c r="DK2" s="788"/>
      <c r="DL2" s="788"/>
      <c r="DM2" s="788"/>
      <c r="DN2" s="788"/>
      <c r="DO2" s="789"/>
      <c r="DP2" s="231"/>
      <c r="DQ2" s="787" t="s">
        <v>371</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372</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373</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374</v>
      </c>
      <c r="B5" s="793"/>
      <c r="C5" s="793"/>
      <c r="D5" s="793"/>
      <c r="E5" s="793"/>
      <c r="F5" s="793"/>
      <c r="G5" s="793"/>
      <c r="H5" s="793"/>
      <c r="I5" s="793"/>
      <c r="J5" s="793"/>
      <c r="K5" s="793"/>
      <c r="L5" s="793"/>
      <c r="M5" s="793"/>
      <c r="N5" s="793"/>
      <c r="O5" s="793"/>
      <c r="P5" s="794"/>
      <c r="Q5" s="798" t="s">
        <v>375</v>
      </c>
      <c r="R5" s="799"/>
      <c r="S5" s="799"/>
      <c r="T5" s="799"/>
      <c r="U5" s="800"/>
      <c r="V5" s="798" t="s">
        <v>376</v>
      </c>
      <c r="W5" s="799"/>
      <c r="X5" s="799"/>
      <c r="Y5" s="799"/>
      <c r="Z5" s="800"/>
      <c r="AA5" s="798" t="s">
        <v>377</v>
      </c>
      <c r="AB5" s="799"/>
      <c r="AC5" s="799"/>
      <c r="AD5" s="799"/>
      <c r="AE5" s="799"/>
      <c r="AF5" s="804" t="s">
        <v>378</v>
      </c>
      <c r="AG5" s="799"/>
      <c r="AH5" s="799"/>
      <c r="AI5" s="799"/>
      <c r="AJ5" s="805"/>
      <c r="AK5" s="799" t="s">
        <v>379</v>
      </c>
      <c r="AL5" s="799"/>
      <c r="AM5" s="799"/>
      <c r="AN5" s="799"/>
      <c r="AO5" s="800"/>
      <c r="AP5" s="798" t="s">
        <v>380</v>
      </c>
      <c r="AQ5" s="799"/>
      <c r="AR5" s="799"/>
      <c r="AS5" s="799"/>
      <c r="AT5" s="800"/>
      <c r="AU5" s="798" t="s">
        <v>381</v>
      </c>
      <c r="AV5" s="799"/>
      <c r="AW5" s="799"/>
      <c r="AX5" s="799"/>
      <c r="AY5" s="805"/>
      <c r="AZ5" s="235"/>
      <c r="BA5" s="235"/>
      <c r="BB5" s="235"/>
      <c r="BC5" s="235"/>
      <c r="BD5" s="235"/>
      <c r="BE5" s="236"/>
      <c r="BF5" s="236"/>
      <c r="BG5" s="236"/>
      <c r="BH5" s="236"/>
      <c r="BI5" s="236"/>
      <c r="BJ5" s="236"/>
      <c r="BK5" s="236"/>
      <c r="BL5" s="236"/>
      <c r="BM5" s="236"/>
      <c r="BN5" s="236"/>
      <c r="BO5" s="236"/>
      <c r="BP5" s="236"/>
      <c r="BQ5" s="792" t="s">
        <v>382</v>
      </c>
      <c r="BR5" s="793"/>
      <c r="BS5" s="793"/>
      <c r="BT5" s="793"/>
      <c r="BU5" s="793"/>
      <c r="BV5" s="793"/>
      <c r="BW5" s="793"/>
      <c r="BX5" s="793"/>
      <c r="BY5" s="793"/>
      <c r="BZ5" s="793"/>
      <c r="CA5" s="793"/>
      <c r="CB5" s="793"/>
      <c r="CC5" s="793"/>
      <c r="CD5" s="793"/>
      <c r="CE5" s="793"/>
      <c r="CF5" s="793"/>
      <c r="CG5" s="794"/>
      <c r="CH5" s="798" t="s">
        <v>383</v>
      </c>
      <c r="CI5" s="799"/>
      <c r="CJ5" s="799"/>
      <c r="CK5" s="799"/>
      <c r="CL5" s="800"/>
      <c r="CM5" s="798" t="s">
        <v>384</v>
      </c>
      <c r="CN5" s="799"/>
      <c r="CO5" s="799"/>
      <c r="CP5" s="799"/>
      <c r="CQ5" s="800"/>
      <c r="CR5" s="798" t="s">
        <v>385</v>
      </c>
      <c r="CS5" s="799"/>
      <c r="CT5" s="799"/>
      <c r="CU5" s="799"/>
      <c r="CV5" s="800"/>
      <c r="CW5" s="798" t="s">
        <v>386</v>
      </c>
      <c r="CX5" s="799"/>
      <c r="CY5" s="799"/>
      <c r="CZ5" s="799"/>
      <c r="DA5" s="800"/>
      <c r="DB5" s="798" t="s">
        <v>387</v>
      </c>
      <c r="DC5" s="799"/>
      <c r="DD5" s="799"/>
      <c r="DE5" s="799"/>
      <c r="DF5" s="800"/>
      <c r="DG5" s="828" t="s">
        <v>388</v>
      </c>
      <c r="DH5" s="829"/>
      <c r="DI5" s="829"/>
      <c r="DJ5" s="829"/>
      <c r="DK5" s="830"/>
      <c r="DL5" s="828" t="s">
        <v>389</v>
      </c>
      <c r="DM5" s="829"/>
      <c r="DN5" s="829"/>
      <c r="DO5" s="829"/>
      <c r="DP5" s="830"/>
      <c r="DQ5" s="798" t="s">
        <v>390</v>
      </c>
      <c r="DR5" s="799"/>
      <c r="DS5" s="799"/>
      <c r="DT5" s="799"/>
      <c r="DU5" s="800"/>
      <c r="DV5" s="798" t="s">
        <v>381</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391</v>
      </c>
      <c r="C7" s="815"/>
      <c r="D7" s="815"/>
      <c r="E7" s="815"/>
      <c r="F7" s="815"/>
      <c r="G7" s="815"/>
      <c r="H7" s="815"/>
      <c r="I7" s="815"/>
      <c r="J7" s="815"/>
      <c r="K7" s="815"/>
      <c r="L7" s="815"/>
      <c r="M7" s="815"/>
      <c r="N7" s="815"/>
      <c r="O7" s="815"/>
      <c r="P7" s="816"/>
      <c r="Q7" s="817">
        <v>11115</v>
      </c>
      <c r="R7" s="818"/>
      <c r="S7" s="818"/>
      <c r="T7" s="818"/>
      <c r="U7" s="818"/>
      <c r="V7" s="818">
        <v>9897</v>
      </c>
      <c r="W7" s="818"/>
      <c r="X7" s="818"/>
      <c r="Y7" s="818"/>
      <c r="Z7" s="818"/>
      <c r="AA7" s="818">
        <v>1218</v>
      </c>
      <c r="AB7" s="818"/>
      <c r="AC7" s="818"/>
      <c r="AD7" s="818"/>
      <c r="AE7" s="819"/>
      <c r="AF7" s="820">
        <v>877</v>
      </c>
      <c r="AG7" s="821"/>
      <c r="AH7" s="821"/>
      <c r="AI7" s="821"/>
      <c r="AJ7" s="822"/>
      <c r="AK7" s="823">
        <v>646</v>
      </c>
      <c r="AL7" s="824"/>
      <c r="AM7" s="824"/>
      <c r="AN7" s="824"/>
      <c r="AO7" s="824"/>
      <c r="AP7" s="824">
        <v>5786</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c r="BS7" s="811" t="s">
        <v>585</v>
      </c>
      <c r="BT7" s="812"/>
      <c r="BU7" s="812"/>
      <c r="BV7" s="812"/>
      <c r="BW7" s="812"/>
      <c r="BX7" s="812"/>
      <c r="BY7" s="812"/>
      <c r="BZ7" s="812"/>
      <c r="CA7" s="812"/>
      <c r="CB7" s="812"/>
      <c r="CC7" s="812"/>
      <c r="CD7" s="812"/>
      <c r="CE7" s="812"/>
      <c r="CF7" s="812"/>
      <c r="CG7" s="827"/>
      <c r="CH7" s="808">
        <v>-577</v>
      </c>
      <c r="CI7" s="809"/>
      <c r="CJ7" s="809"/>
      <c r="CK7" s="809"/>
      <c r="CL7" s="810"/>
      <c r="CM7" s="808">
        <v>109</v>
      </c>
      <c r="CN7" s="809"/>
      <c r="CO7" s="809"/>
      <c r="CP7" s="809"/>
      <c r="CQ7" s="810"/>
      <c r="CR7" s="808">
        <v>1</v>
      </c>
      <c r="CS7" s="809"/>
      <c r="CT7" s="809"/>
      <c r="CU7" s="809"/>
      <c r="CV7" s="810"/>
      <c r="CW7" s="808">
        <v>4</v>
      </c>
      <c r="CX7" s="809"/>
      <c r="CY7" s="809"/>
      <c r="CZ7" s="809"/>
      <c r="DA7" s="810"/>
      <c r="DB7" s="808" t="s">
        <v>579</v>
      </c>
      <c r="DC7" s="809"/>
      <c r="DD7" s="809"/>
      <c r="DE7" s="809"/>
      <c r="DF7" s="810"/>
      <c r="DG7" s="808" t="s">
        <v>579</v>
      </c>
      <c r="DH7" s="809"/>
      <c r="DI7" s="809"/>
      <c r="DJ7" s="809"/>
      <c r="DK7" s="810"/>
      <c r="DL7" s="808" t="s">
        <v>579</v>
      </c>
      <c r="DM7" s="809"/>
      <c r="DN7" s="809"/>
      <c r="DO7" s="809"/>
      <c r="DP7" s="810"/>
      <c r="DQ7" s="808" t="s">
        <v>579</v>
      </c>
      <c r="DR7" s="809"/>
      <c r="DS7" s="809"/>
      <c r="DT7" s="809"/>
      <c r="DU7" s="810"/>
      <c r="DV7" s="811"/>
      <c r="DW7" s="812"/>
      <c r="DX7" s="812"/>
      <c r="DY7" s="812"/>
      <c r="DZ7" s="813"/>
      <c r="EA7" s="237"/>
    </row>
    <row r="8" spans="1:131" s="238" customFormat="1" ht="26.25" customHeight="1" x14ac:dyDescent="0.15">
      <c r="A8" s="241">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7"/>
    </row>
    <row r="9" spans="1:131" s="238" customFormat="1" ht="26.25" customHeight="1" x14ac:dyDescent="0.15">
      <c r="A9" s="241">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7"/>
    </row>
    <row r="10" spans="1:131" s="238" customFormat="1" ht="26.25" customHeight="1" x14ac:dyDescent="0.15">
      <c r="A10" s="241">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7"/>
    </row>
    <row r="11" spans="1:131" s="238" customFormat="1" ht="26.25" customHeight="1" x14ac:dyDescent="0.15">
      <c r="A11" s="241">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392</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393</v>
      </c>
      <c r="B23" s="854" t="s">
        <v>394</v>
      </c>
      <c r="C23" s="855"/>
      <c r="D23" s="855"/>
      <c r="E23" s="855"/>
      <c r="F23" s="855"/>
      <c r="G23" s="855"/>
      <c r="H23" s="855"/>
      <c r="I23" s="855"/>
      <c r="J23" s="855"/>
      <c r="K23" s="855"/>
      <c r="L23" s="855"/>
      <c r="M23" s="855"/>
      <c r="N23" s="855"/>
      <c r="O23" s="855"/>
      <c r="P23" s="856"/>
      <c r="Q23" s="857">
        <v>11115</v>
      </c>
      <c r="R23" s="858"/>
      <c r="S23" s="858"/>
      <c r="T23" s="858"/>
      <c r="U23" s="858"/>
      <c r="V23" s="858">
        <v>9897</v>
      </c>
      <c r="W23" s="858"/>
      <c r="X23" s="858"/>
      <c r="Y23" s="858"/>
      <c r="Z23" s="858"/>
      <c r="AA23" s="858">
        <v>1218</v>
      </c>
      <c r="AB23" s="858"/>
      <c r="AC23" s="858"/>
      <c r="AD23" s="858"/>
      <c r="AE23" s="859"/>
      <c r="AF23" s="860">
        <v>877</v>
      </c>
      <c r="AG23" s="858"/>
      <c r="AH23" s="858"/>
      <c r="AI23" s="858"/>
      <c r="AJ23" s="861"/>
      <c r="AK23" s="862"/>
      <c r="AL23" s="863"/>
      <c r="AM23" s="863"/>
      <c r="AN23" s="863"/>
      <c r="AO23" s="863"/>
      <c r="AP23" s="858">
        <v>5786</v>
      </c>
      <c r="AQ23" s="858"/>
      <c r="AR23" s="858"/>
      <c r="AS23" s="858"/>
      <c r="AT23" s="858"/>
      <c r="AU23" s="874"/>
      <c r="AV23" s="874"/>
      <c r="AW23" s="874"/>
      <c r="AX23" s="874"/>
      <c r="AY23" s="875"/>
      <c r="AZ23" s="876" t="s">
        <v>395</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396</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397</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374</v>
      </c>
      <c r="B26" s="793"/>
      <c r="C26" s="793"/>
      <c r="D26" s="793"/>
      <c r="E26" s="793"/>
      <c r="F26" s="793"/>
      <c r="G26" s="793"/>
      <c r="H26" s="793"/>
      <c r="I26" s="793"/>
      <c r="J26" s="793"/>
      <c r="K26" s="793"/>
      <c r="L26" s="793"/>
      <c r="M26" s="793"/>
      <c r="N26" s="793"/>
      <c r="O26" s="793"/>
      <c r="P26" s="794"/>
      <c r="Q26" s="798" t="s">
        <v>398</v>
      </c>
      <c r="R26" s="799"/>
      <c r="S26" s="799"/>
      <c r="T26" s="799"/>
      <c r="U26" s="800"/>
      <c r="V26" s="798" t="s">
        <v>399</v>
      </c>
      <c r="W26" s="799"/>
      <c r="X26" s="799"/>
      <c r="Y26" s="799"/>
      <c r="Z26" s="800"/>
      <c r="AA26" s="798" t="s">
        <v>400</v>
      </c>
      <c r="AB26" s="799"/>
      <c r="AC26" s="799"/>
      <c r="AD26" s="799"/>
      <c r="AE26" s="799"/>
      <c r="AF26" s="879" t="s">
        <v>401</v>
      </c>
      <c r="AG26" s="880"/>
      <c r="AH26" s="880"/>
      <c r="AI26" s="880"/>
      <c r="AJ26" s="881"/>
      <c r="AK26" s="799" t="s">
        <v>402</v>
      </c>
      <c r="AL26" s="799"/>
      <c r="AM26" s="799"/>
      <c r="AN26" s="799"/>
      <c r="AO26" s="800"/>
      <c r="AP26" s="798" t="s">
        <v>403</v>
      </c>
      <c r="AQ26" s="799"/>
      <c r="AR26" s="799"/>
      <c r="AS26" s="799"/>
      <c r="AT26" s="800"/>
      <c r="AU26" s="798" t="s">
        <v>404</v>
      </c>
      <c r="AV26" s="799"/>
      <c r="AW26" s="799"/>
      <c r="AX26" s="799"/>
      <c r="AY26" s="800"/>
      <c r="AZ26" s="798" t="s">
        <v>405</v>
      </c>
      <c r="BA26" s="799"/>
      <c r="BB26" s="799"/>
      <c r="BC26" s="799"/>
      <c r="BD26" s="800"/>
      <c r="BE26" s="798" t="s">
        <v>381</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406</v>
      </c>
      <c r="C28" s="815"/>
      <c r="D28" s="815"/>
      <c r="E28" s="815"/>
      <c r="F28" s="815"/>
      <c r="G28" s="815"/>
      <c r="H28" s="815"/>
      <c r="I28" s="815"/>
      <c r="J28" s="815"/>
      <c r="K28" s="815"/>
      <c r="L28" s="815"/>
      <c r="M28" s="815"/>
      <c r="N28" s="815"/>
      <c r="O28" s="815"/>
      <c r="P28" s="816"/>
      <c r="Q28" s="887">
        <v>590</v>
      </c>
      <c r="R28" s="888"/>
      <c r="S28" s="888"/>
      <c r="T28" s="888"/>
      <c r="U28" s="888"/>
      <c r="V28" s="888">
        <v>529</v>
      </c>
      <c r="W28" s="888"/>
      <c r="X28" s="888"/>
      <c r="Y28" s="888"/>
      <c r="Z28" s="888"/>
      <c r="AA28" s="888">
        <v>61</v>
      </c>
      <c r="AB28" s="888"/>
      <c r="AC28" s="888"/>
      <c r="AD28" s="888"/>
      <c r="AE28" s="889"/>
      <c r="AF28" s="890">
        <v>61</v>
      </c>
      <c r="AG28" s="888"/>
      <c r="AH28" s="888"/>
      <c r="AI28" s="888"/>
      <c r="AJ28" s="891"/>
      <c r="AK28" s="892">
        <v>46</v>
      </c>
      <c r="AL28" s="893"/>
      <c r="AM28" s="893"/>
      <c r="AN28" s="893"/>
      <c r="AO28" s="893"/>
      <c r="AP28" s="893" t="s">
        <v>579</v>
      </c>
      <c r="AQ28" s="893"/>
      <c r="AR28" s="893"/>
      <c r="AS28" s="893"/>
      <c r="AT28" s="893"/>
      <c r="AU28" s="893" t="s">
        <v>579</v>
      </c>
      <c r="AV28" s="893"/>
      <c r="AW28" s="893"/>
      <c r="AX28" s="893"/>
      <c r="AY28" s="893"/>
      <c r="AZ28" s="894" t="s">
        <v>579</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407</v>
      </c>
      <c r="C29" s="846"/>
      <c r="D29" s="846"/>
      <c r="E29" s="846"/>
      <c r="F29" s="846"/>
      <c r="G29" s="846"/>
      <c r="H29" s="846"/>
      <c r="I29" s="846"/>
      <c r="J29" s="846"/>
      <c r="K29" s="846"/>
      <c r="L29" s="846"/>
      <c r="M29" s="846"/>
      <c r="N29" s="846"/>
      <c r="O29" s="846"/>
      <c r="P29" s="847"/>
      <c r="Q29" s="848">
        <v>747</v>
      </c>
      <c r="R29" s="849"/>
      <c r="S29" s="849"/>
      <c r="T29" s="849"/>
      <c r="U29" s="849"/>
      <c r="V29" s="849">
        <v>705</v>
      </c>
      <c r="W29" s="849"/>
      <c r="X29" s="849"/>
      <c r="Y29" s="849"/>
      <c r="Z29" s="849"/>
      <c r="AA29" s="849">
        <v>42</v>
      </c>
      <c r="AB29" s="849"/>
      <c r="AC29" s="849"/>
      <c r="AD29" s="849"/>
      <c r="AE29" s="850"/>
      <c r="AF29" s="851">
        <v>42</v>
      </c>
      <c r="AG29" s="852"/>
      <c r="AH29" s="852"/>
      <c r="AI29" s="852"/>
      <c r="AJ29" s="853"/>
      <c r="AK29" s="899">
        <v>108</v>
      </c>
      <c r="AL29" s="895"/>
      <c r="AM29" s="895"/>
      <c r="AN29" s="895"/>
      <c r="AO29" s="895"/>
      <c r="AP29" s="895" t="s">
        <v>579</v>
      </c>
      <c r="AQ29" s="895"/>
      <c r="AR29" s="895"/>
      <c r="AS29" s="895"/>
      <c r="AT29" s="895"/>
      <c r="AU29" s="895" t="s">
        <v>579</v>
      </c>
      <c r="AV29" s="895"/>
      <c r="AW29" s="895"/>
      <c r="AX29" s="895"/>
      <c r="AY29" s="895"/>
      <c r="AZ29" s="896" t="s">
        <v>579</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408</v>
      </c>
      <c r="C30" s="846"/>
      <c r="D30" s="846"/>
      <c r="E30" s="846"/>
      <c r="F30" s="846"/>
      <c r="G30" s="846"/>
      <c r="H30" s="846"/>
      <c r="I30" s="846"/>
      <c r="J30" s="846"/>
      <c r="K30" s="846"/>
      <c r="L30" s="846"/>
      <c r="M30" s="846"/>
      <c r="N30" s="846"/>
      <c r="O30" s="846"/>
      <c r="P30" s="847"/>
      <c r="Q30" s="848">
        <v>48</v>
      </c>
      <c r="R30" s="849"/>
      <c r="S30" s="849"/>
      <c r="T30" s="849"/>
      <c r="U30" s="849"/>
      <c r="V30" s="849">
        <v>48</v>
      </c>
      <c r="W30" s="849"/>
      <c r="X30" s="849"/>
      <c r="Y30" s="849"/>
      <c r="Z30" s="849"/>
      <c r="AA30" s="849">
        <v>0</v>
      </c>
      <c r="AB30" s="849"/>
      <c r="AC30" s="849"/>
      <c r="AD30" s="849"/>
      <c r="AE30" s="850"/>
      <c r="AF30" s="851">
        <v>0</v>
      </c>
      <c r="AG30" s="852"/>
      <c r="AH30" s="852"/>
      <c r="AI30" s="852"/>
      <c r="AJ30" s="853"/>
      <c r="AK30" s="899">
        <v>21</v>
      </c>
      <c r="AL30" s="895"/>
      <c r="AM30" s="895"/>
      <c r="AN30" s="895"/>
      <c r="AO30" s="895"/>
      <c r="AP30" s="895" t="s">
        <v>579</v>
      </c>
      <c r="AQ30" s="895"/>
      <c r="AR30" s="895"/>
      <c r="AS30" s="895"/>
      <c r="AT30" s="895"/>
      <c r="AU30" s="895" t="s">
        <v>579</v>
      </c>
      <c r="AV30" s="895"/>
      <c r="AW30" s="895"/>
      <c r="AX30" s="895"/>
      <c r="AY30" s="895"/>
      <c r="AZ30" s="896" t="s">
        <v>579</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409</v>
      </c>
      <c r="C31" s="846"/>
      <c r="D31" s="846"/>
      <c r="E31" s="846"/>
      <c r="F31" s="846"/>
      <c r="G31" s="846"/>
      <c r="H31" s="846"/>
      <c r="I31" s="846"/>
      <c r="J31" s="846"/>
      <c r="K31" s="846"/>
      <c r="L31" s="846"/>
      <c r="M31" s="846"/>
      <c r="N31" s="846"/>
      <c r="O31" s="846"/>
      <c r="P31" s="847"/>
      <c r="Q31" s="848">
        <v>98</v>
      </c>
      <c r="R31" s="849"/>
      <c r="S31" s="849"/>
      <c r="T31" s="849"/>
      <c r="U31" s="849"/>
      <c r="V31" s="849">
        <v>74</v>
      </c>
      <c r="W31" s="849"/>
      <c r="X31" s="849"/>
      <c r="Y31" s="849"/>
      <c r="Z31" s="849"/>
      <c r="AA31" s="849">
        <v>24</v>
      </c>
      <c r="AB31" s="849"/>
      <c r="AC31" s="849"/>
      <c r="AD31" s="849"/>
      <c r="AE31" s="850"/>
      <c r="AF31" s="851">
        <v>19</v>
      </c>
      <c r="AG31" s="852"/>
      <c r="AH31" s="852"/>
      <c r="AI31" s="852"/>
      <c r="AJ31" s="853"/>
      <c r="AK31" s="899">
        <v>47</v>
      </c>
      <c r="AL31" s="895"/>
      <c r="AM31" s="895"/>
      <c r="AN31" s="895"/>
      <c r="AO31" s="895"/>
      <c r="AP31" s="895">
        <v>139</v>
      </c>
      <c r="AQ31" s="895"/>
      <c r="AR31" s="895"/>
      <c r="AS31" s="895"/>
      <c r="AT31" s="895"/>
      <c r="AU31" s="895">
        <v>87</v>
      </c>
      <c r="AV31" s="895"/>
      <c r="AW31" s="895"/>
      <c r="AX31" s="895"/>
      <c r="AY31" s="895"/>
      <c r="AZ31" s="896" t="s">
        <v>579</v>
      </c>
      <c r="BA31" s="896"/>
      <c r="BB31" s="896"/>
      <c r="BC31" s="896"/>
      <c r="BD31" s="896"/>
      <c r="BE31" s="897" t="s">
        <v>410</v>
      </c>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c r="C32" s="846"/>
      <c r="D32" s="846"/>
      <c r="E32" s="846"/>
      <c r="F32" s="846"/>
      <c r="G32" s="846"/>
      <c r="H32" s="846"/>
      <c r="I32" s="846"/>
      <c r="J32" s="846"/>
      <c r="K32" s="846"/>
      <c r="L32" s="846"/>
      <c r="M32" s="846"/>
      <c r="N32" s="846"/>
      <c r="O32" s="846"/>
      <c r="P32" s="847"/>
      <c r="Q32" s="848"/>
      <c r="R32" s="849"/>
      <c r="S32" s="849"/>
      <c r="T32" s="849"/>
      <c r="U32" s="849"/>
      <c r="V32" s="849"/>
      <c r="W32" s="849"/>
      <c r="X32" s="849"/>
      <c r="Y32" s="849"/>
      <c r="Z32" s="849"/>
      <c r="AA32" s="849"/>
      <c r="AB32" s="849"/>
      <c r="AC32" s="849"/>
      <c r="AD32" s="849"/>
      <c r="AE32" s="850"/>
      <c r="AF32" s="851"/>
      <c r="AG32" s="852"/>
      <c r="AH32" s="852"/>
      <c r="AI32" s="852"/>
      <c r="AJ32" s="853"/>
      <c r="AK32" s="899"/>
      <c r="AL32" s="895"/>
      <c r="AM32" s="895"/>
      <c r="AN32" s="895"/>
      <c r="AO32" s="895"/>
      <c r="AP32" s="895"/>
      <c r="AQ32" s="895"/>
      <c r="AR32" s="895"/>
      <c r="AS32" s="895"/>
      <c r="AT32" s="895"/>
      <c r="AU32" s="895"/>
      <c r="AV32" s="895"/>
      <c r="AW32" s="895"/>
      <c r="AX32" s="895"/>
      <c r="AY32" s="895"/>
      <c r="AZ32" s="896"/>
      <c r="BA32" s="896"/>
      <c r="BB32" s="896"/>
      <c r="BC32" s="896"/>
      <c r="BD32" s="896"/>
      <c r="BE32" s="897"/>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411</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393</v>
      </c>
      <c r="B63" s="854" t="s">
        <v>412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122</v>
      </c>
      <c r="AG63" s="909"/>
      <c r="AH63" s="909"/>
      <c r="AI63" s="909"/>
      <c r="AJ63" s="910"/>
      <c r="AK63" s="911"/>
      <c r="AL63" s="906"/>
      <c r="AM63" s="906"/>
      <c r="AN63" s="906"/>
      <c r="AO63" s="906"/>
      <c r="AP63" s="909">
        <v>139</v>
      </c>
      <c r="AQ63" s="909"/>
      <c r="AR63" s="909"/>
      <c r="AS63" s="909"/>
      <c r="AT63" s="909"/>
      <c r="AU63" s="909">
        <v>87</v>
      </c>
      <c r="AV63" s="909"/>
      <c r="AW63" s="909"/>
      <c r="AX63" s="909"/>
      <c r="AY63" s="909"/>
      <c r="AZ63" s="913"/>
      <c r="BA63" s="913"/>
      <c r="BB63" s="913"/>
      <c r="BC63" s="913"/>
      <c r="BD63" s="913"/>
      <c r="BE63" s="914"/>
      <c r="BF63" s="914"/>
      <c r="BG63" s="914"/>
      <c r="BH63" s="914"/>
      <c r="BI63" s="915"/>
      <c r="BJ63" s="916" t="s">
        <v>395</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414</v>
      </c>
      <c r="B66" s="793"/>
      <c r="C66" s="793"/>
      <c r="D66" s="793"/>
      <c r="E66" s="793"/>
      <c r="F66" s="793"/>
      <c r="G66" s="793"/>
      <c r="H66" s="793"/>
      <c r="I66" s="793"/>
      <c r="J66" s="793"/>
      <c r="K66" s="793"/>
      <c r="L66" s="793"/>
      <c r="M66" s="793"/>
      <c r="N66" s="793"/>
      <c r="O66" s="793"/>
      <c r="P66" s="794"/>
      <c r="Q66" s="798" t="s">
        <v>415</v>
      </c>
      <c r="R66" s="799"/>
      <c r="S66" s="799"/>
      <c r="T66" s="799"/>
      <c r="U66" s="800"/>
      <c r="V66" s="798" t="s">
        <v>416</v>
      </c>
      <c r="W66" s="799"/>
      <c r="X66" s="799"/>
      <c r="Y66" s="799"/>
      <c r="Z66" s="800"/>
      <c r="AA66" s="798" t="s">
        <v>417</v>
      </c>
      <c r="AB66" s="799"/>
      <c r="AC66" s="799"/>
      <c r="AD66" s="799"/>
      <c r="AE66" s="800"/>
      <c r="AF66" s="919" t="s">
        <v>401</v>
      </c>
      <c r="AG66" s="880"/>
      <c r="AH66" s="880"/>
      <c r="AI66" s="880"/>
      <c r="AJ66" s="920"/>
      <c r="AK66" s="798" t="s">
        <v>402</v>
      </c>
      <c r="AL66" s="793"/>
      <c r="AM66" s="793"/>
      <c r="AN66" s="793"/>
      <c r="AO66" s="794"/>
      <c r="AP66" s="798" t="s">
        <v>403</v>
      </c>
      <c r="AQ66" s="799"/>
      <c r="AR66" s="799"/>
      <c r="AS66" s="799"/>
      <c r="AT66" s="800"/>
      <c r="AU66" s="798" t="s">
        <v>418</v>
      </c>
      <c r="AV66" s="799"/>
      <c r="AW66" s="799"/>
      <c r="AX66" s="799"/>
      <c r="AY66" s="800"/>
      <c r="AZ66" s="798" t="s">
        <v>381</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580</v>
      </c>
      <c r="C68" s="935"/>
      <c r="D68" s="935"/>
      <c r="E68" s="935"/>
      <c r="F68" s="935"/>
      <c r="G68" s="935"/>
      <c r="H68" s="935"/>
      <c r="I68" s="935"/>
      <c r="J68" s="935"/>
      <c r="K68" s="935"/>
      <c r="L68" s="935"/>
      <c r="M68" s="935"/>
      <c r="N68" s="935"/>
      <c r="O68" s="935"/>
      <c r="P68" s="936"/>
      <c r="Q68" s="937">
        <v>8355</v>
      </c>
      <c r="R68" s="931"/>
      <c r="S68" s="931"/>
      <c r="T68" s="931"/>
      <c r="U68" s="931"/>
      <c r="V68" s="931">
        <v>7209</v>
      </c>
      <c r="W68" s="931"/>
      <c r="X68" s="931"/>
      <c r="Y68" s="931"/>
      <c r="Z68" s="931"/>
      <c r="AA68" s="931">
        <v>1146</v>
      </c>
      <c r="AB68" s="931"/>
      <c r="AC68" s="931"/>
      <c r="AD68" s="931"/>
      <c r="AE68" s="931"/>
      <c r="AF68" s="931">
        <v>1146</v>
      </c>
      <c r="AG68" s="931"/>
      <c r="AH68" s="931"/>
      <c r="AI68" s="931"/>
      <c r="AJ68" s="931"/>
      <c r="AK68" s="931">
        <v>13</v>
      </c>
      <c r="AL68" s="931"/>
      <c r="AM68" s="931"/>
      <c r="AN68" s="931"/>
      <c r="AO68" s="931"/>
      <c r="AP68" s="931" t="s">
        <v>579</v>
      </c>
      <c r="AQ68" s="931"/>
      <c r="AR68" s="931"/>
      <c r="AS68" s="931"/>
      <c r="AT68" s="931"/>
      <c r="AU68" s="931" t="s">
        <v>579</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581</v>
      </c>
      <c r="C69" s="939"/>
      <c r="D69" s="939"/>
      <c r="E69" s="939"/>
      <c r="F69" s="939"/>
      <c r="G69" s="939"/>
      <c r="H69" s="939"/>
      <c r="I69" s="939"/>
      <c r="J69" s="939"/>
      <c r="K69" s="939"/>
      <c r="L69" s="939"/>
      <c r="M69" s="939"/>
      <c r="N69" s="939"/>
      <c r="O69" s="939"/>
      <c r="P69" s="940"/>
      <c r="Q69" s="941">
        <v>1133</v>
      </c>
      <c r="R69" s="895"/>
      <c r="S69" s="895"/>
      <c r="T69" s="895"/>
      <c r="U69" s="895"/>
      <c r="V69" s="895">
        <v>1113</v>
      </c>
      <c r="W69" s="895"/>
      <c r="X69" s="895"/>
      <c r="Y69" s="895"/>
      <c r="Z69" s="895"/>
      <c r="AA69" s="895">
        <v>20</v>
      </c>
      <c r="AB69" s="895"/>
      <c r="AC69" s="895"/>
      <c r="AD69" s="895"/>
      <c r="AE69" s="895"/>
      <c r="AF69" s="895">
        <v>17</v>
      </c>
      <c r="AG69" s="895"/>
      <c r="AH69" s="895"/>
      <c r="AI69" s="895"/>
      <c r="AJ69" s="895"/>
      <c r="AK69" s="895" t="s">
        <v>579</v>
      </c>
      <c r="AL69" s="895"/>
      <c r="AM69" s="895"/>
      <c r="AN69" s="895"/>
      <c r="AO69" s="895"/>
      <c r="AP69" s="895">
        <v>541</v>
      </c>
      <c r="AQ69" s="895"/>
      <c r="AR69" s="895"/>
      <c r="AS69" s="895"/>
      <c r="AT69" s="895"/>
      <c r="AU69" s="895">
        <v>20</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582</v>
      </c>
      <c r="C70" s="939"/>
      <c r="D70" s="939"/>
      <c r="E70" s="939"/>
      <c r="F70" s="939"/>
      <c r="G70" s="939"/>
      <c r="H70" s="939"/>
      <c r="I70" s="939"/>
      <c r="J70" s="939"/>
      <c r="K70" s="939"/>
      <c r="L70" s="939"/>
      <c r="M70" s="939"/>
      <c r="N70" s="939"/>
      <c r="O70" s="939"/>
      <c r="P70" s="940"/>
      <c r="Q70" s="941">
        <v>2386</v>
      </c>
      <c r="R70" s="895"/>
      <c r="S70" s="895"/>
      <c r="T70" s="895"/>
      <c r="U70" s="895"/>
      <c r="V70" s="895">
        <v>2205</v>
      </c>
      <c r="W70" s="895"/>
      <c r="X70" s="895"/>
      <c r="Y70" s="895"/>
      <c r="Z70" s="895"/>
      <c r="AA70" s="895">
        <v>181</v>
      </c>
      <c r="AB70" s="895"/>
      <c r="AC70" s="895"/>
      <c r="AD70" s="895"/>
      <c r="AE70" s="895"/>
      <c r="AF70" s="895">
        <v>181</v>
      </c>
      <c r="AG70" s="895"/>
      <c r="AH70" s="895"/>
      <c r="AI70" s="895"/>
      <c r="AJ70" s="895"/>
      <c r="AK70" s="895">
        <v>0</v>
      </c>
      <c r="AL70" s="895"/>
      <c r="AM70" s="895"/>
      <c r="AN70" s="895"/>
      <c r="AO70" s="895"/>
      <c r="AP70" s="895">
        <v>225</v>
      </c>
      <c r="AQ70" s="895"/>
      <c r="AR70" s="895"/>
      <c r="AS70" s="895"/>
      <c r="AT70" s="895"/>
      <c r="AU70" s="895" t="s">
        <v>579</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583</v>
      </c>
      <c r="C71" s="939"/>
      <c r="D71" s="939"/>
      <c r="E71" s="939"/>
      <c r="F71" s="939"/>
      <c r="G71" s="939"/>
      <c r="H71" s="939"/>
      <c r="I71" s="939"/>
      <c r="J71" s="939"/>
      <c r="K71" s="939"/>
      <c r="L71" s="939"/>
      <c r="M71" s="939"/>
      <c r="N71" s="939"/>
      <c r="O71" s="939"/>
      <c r="P71" s="940"/>
      <c r="Q71" s="941">
        <v>258</v>
      </c>
      <c r="R71" s="895"/>
      <c r="S71" s="895"/>
      <c r="T71" s="895"/>
      <c r="U71" s="895"/>
      <c r="V71" s="895">
        <v>247</v>
      </c>
      <c r="W71" s="895"/>
      <c r="X71" s="895"/>
      <c r="Y71" s="895"/>
      <c r="Z71" s="895"/>
      <c r="AA71" s="895">
        <v>11</v>
      </c>
      <c r="AB71" s="895"/>
      <c r="AC71" s="895"/>
      <c r="AD71" s="895"/>
      <c r="AE71" s="895"/>
      <c r="AF71" s="895">
        <v>11</v>
      </c>
      <c r="AG71" s="895"/>
      <c r="AH71" s="895"/>
      <c r="AI71" s="895"/>
      <c r="AJ71" s="895"/>
      <c r="AK71" s="895" t="s">
        <v>579</v>
      </c>
      <c r="AL71" s="895"/>
      <c r="AM71" s="895"/>
      <c r="AN71" s="895"/>
      <c r="AO71" s="895"/>
      <c r="AP71" s="895" t="s">
        <v>579</v>
      </c>
      <c r="AQ71" s="895"/>
      <c r="AR71" s="895"/>
      <c r="AS71" s="895"/>
      <c r="AT71" s="895"/>
      <c r="AU71" s="895" t="s">
        <v>579</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t="s">
        <v>584</v>
      </c>
      <c r="C72" s="939"/>
      <c r="D72" s="939"/>
      <c r="E72" s="939"/>
      <c r="F72" s="939"/>
      <c r="G72" s="939"/>
      <c r="H72" s="939"/>
      <c r="I72" s="939"/>
      <c r="J72" s="939"/>
      <c r="K72" s="939"/>
      <c r="L72" s="939"/>
      <c r="M72" s="939"/>
      <c r="N72" s="939"/>
      <c r="O72" s="939"/>
      <c r="P72" s="940"/>
      <c r="Q72" s="941">
        <v>300630</v>
      </c>
      <c r="R72" s="895"/>
      <c r="S72" s="895"/>
      <c r="T72" s="895"/>
      <c r="U72" s="895"/>
      <c r="V72" s="895">
        <v>289232</v>
      </c>
      <c r="W72" s="895"/>
      <c r="X72" s="895"/>
      <c r="Y72" s="895"/>
      <c r="Z72" s="895"/>
      <c r="AA72" s="895">
        <v>11398</v>
      </c>
      <c r="AB72" s="895"/>
      <c r="AC72" s="895"/>
      <c r="AD72" s="895"/>
      <c r="AE72" s="895"/>
      <c r="AF72" s="895">
        <v>6149</v>
      </c>
      <c r="AG72" s="895"/>
      <c r="AH72" s="895"/>
      <c r="AI72" s="895"/>
      <c r="AJ72" s="895"/>
      <c r="AK72" s="895" t="s">
        <v>579</v>
      </c>
      <c r="AL72" s="895"/>
      <c r="AM72" s="895"/>
      <c r="AN72" s="895"/>
      <c r="AO72" s="895"/>
      <c r="AP72" s="895" t="s">
        <v>579</v>
      </c>
      <c r="AQ72" s="895"/>
      <c r="AR72" s="895"/>
      <c r="AS72" s="895"/>
      <c r="AT72" s="895"/>
      <c r="AU72" s="895" t="s">
        <v>579</v>
      </c>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393</v>
      </c>
      <c r="B88" s="854" t="s">
        <v>419</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7504</v>
      </c>
      <c r="AG88" s="909"/>
      <c r="AH88" s="909"/>
      <c r="AI88" s="909"/>
      <c r="AJ88" s="909"/>
      <c r="AK88" s="906"/>
      <c r="AL88" s="906"/>
      <c r="AM88" s="906"/>
      <c r="AN88" s="906"/>
      <c r="AO88" s="906"/>
      <c r="AP88" s="909">
        <v>766</v>
      </c>
      <c r="AQ88" s="909"/>
      <c r="AR88" s="909"/>
      <c r="AS88" s="909"/>
      <c r="AT88" s="909"/>
      <c r="AU88" s="909">
        <v>20</v>
      </c>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54" t="s">
        <v>420</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v>
      </c>
      <c r="CS102" s="917"/>
      <c r="CT102" s="917"/>
      <c r="CU102" s="917"/>
      <c r="CV102" s="956"/>
      <c r="CW102" s="955">
        <v>4</v>
      </c>
      <c r="CX102" s="917"/>
      <c r="CY102" s="917"/>
      <c r="CZ102" s="917"/>
      <c r="DA102" s="956"/>
      <c r="DB102" s="955" t="s">
        <v>579</v>
      </c>
      <c r="DC102" s="917"/>
      <c r="DD102" s="917"/>
      <c r="DE102" s="917"/>
      <c r="DF102" s="956"/>
      <c r="DG102" s="955" t="s">
        <v>579</v>
      </c>
      <c r="DH102" s="917"/>
      <c r="DI102" s="917"/>
      <c r="DJ102" s="917"/>
      <c r="DK102" s="956"/>
      <c r="DL102" s="955" t="s">
        <v>579</v>
      </c>
      <c r="DM102" s="917"/>
      <c r="DN102" s="917"/>
      <c r="DO102" s="917"/>
      <c r="DP102" s="956"/>
      <c r="DQ102" s="955" t="s">
        <v>579</v>
      </c>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421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422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425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427</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428</v>
      </c>
      <c r="AB109" s="958"/>
      <c r="AC109" s="958"/>
      <c r="AD109" s="958"/>
      <c r="AE109" s="959"/>
      <c r="AF109" s="957" t="s">
        <v>429</v>
      </c>
      <c r="AG109" s="958"/>
      <c r="AH109" s="958"/>
      <c r="AI109" s="958"/>
      <c r="AJ109" s="959"/>
      <c r="AK109" s="957" t="s">
        <v>308</v>
      </c>
      <c r="AL109" s="958"/>
      <c r="AM109" s="958"/>
      <c r="AN109" s="958"/>
      <c r="AO109" s="959"/>
      <c r="AP109" s="957" t="s">
        <v>430</v>
      </c>
      <c r="AQ109" s="958"/>
      <c r="AR109" s="958"/>
      <c r="AS109" s="958"/>
      <c r="AT109" s="960"/>
      <c r="AU109" s="977" t="s">
        <v>427</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428</v>
      </c>
      <c r="BR109" s="958"/>
      <c r="BS109" s="958"/>
      <c r="BT109" s="958"/>
      <c r="BU109" s="959"/>
      <c r="BV109" s="957" t="s">
        <v>429</v>
      </c>
      <c r="BW109" s="958"/>
      <c r="BX109" s="958"/>
      <c r="BY109" s="958"/>
      <c r="BZ109" s="959"/>
      <c r="CA109" s="957" t="s">
        <v>308</v>
      </c>
      <c r="CB109" s="958"/>
      <c r="CC109" s="958"/>
      <c r="CD109" s="958"/>
      <c r="CE109" s="959"/>
      <c r="CF109" s="978" t="s">
        <v>430</v>
      </c>
      <c r="CG109" s="978"/>
      <c r="CH109" s="978"/>
      <c r="CI109" s="978"/>
      <c r="CJ109" s="978"/>
      <c r="CK109" s="957" t="s">
        <v>431</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428</v>
      </c>
      <c r="DH109" s="958"/>
      <c r="DI109" s="958"/>
      <c r="DJ109" s="958"/>
      <c r="DK109" s="959"/>
      <c r="DL109" s="957" t="s">
        <v>429</v>
      </c>
      <c r="DM109" s="958"/>
      <c r="DN109" s="958"/>
      <c r="DO109" s="958"/>
      <c r="DP109" s="959"/>
      <c r="DQ109" s="957" t="s">
        <v>308</v>
      </c>
      <c r="DR109" s="958"/>
      <c r="DS109" s="958"/>
      <c r="DT109" s="958"/>
      <c r="DU109" s="959"/>
      <c r="DV109" s="957" t="s">
        <v>430</v>
      </c>
      <c r="DW109" s="958"/>
      <c r="DX109" s="958"/>
      <c r="DY109" s="958"/>
      <c r="DZ109" s="960"/>
    </row>
    <row r="110" spans="1:131" s="233" customFormat="1" ht="26.25" customHeight="1" x14ac:dyDescent="0.15">
      <c r="A110" s="961" t="s">
        <v>432</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352418</v>
      </c>
      <c r="AB110" s="965"/>
      <c r="AC110" s="965"/>
      <c r="AD110" s="965"/>
      <c r="AE110" s="966"/>
      <c r="AF110" s="967">
        <v>364339</v>
      </c>
      <c r="AG110" s="965"/>
      <c r="AH110" s="965"/>
      <c r="AI110" s="965"/>
      <c r="AJ110" s="966"/>
      <c r="AK110" s="967">
        <v>397018</v>
      </c>
      <c r="AL110" s="965"/>
      <c r="AM110" s="965"/>
      <c r="AN110" s="965"/>
      <c r="AO110" s="966"/>
      <c r="AP110" s="968">
        <v>17.8</v>
      </c>
      <c r="AQ110" s="969"/>
      <c r="AR110" s="969"/>
      <c r="AS110" s="969"/>
      <c r="AT110" s="970"/>
      <c r="AU110" s="971" t="s">
        <v>73</v>
      </c>
      <c r="AV110" s="972"/>
      <c r="AW110" s="972"/>
      <c r="AX110" s="972"/>
      <c r="AY110" s="972"/>
      <c r="AZ110" s="994" t="s">
        <v>433</v>
      </c>
      <c r="BA110" s="962"/>
      <c r="BB110" s="962"/>
      <c r="BC110" s="962"/>
      <c r="BD110" s="962"/>
      <c r="BE110" s="962"/>
      <c r="BF110" s="962"/>
      <c r="BG110" s="962"/>
      <c r="BH110" s="962"/>
      <c r="BI110" s="962"/>
      <c r="BJ110" s="962"/>
      <c r="BK110" s="962"/>
      <c r="BL110" s="962"/>
      <c r="BM110" s="962"/>
      <c r="BN110" s="962"/>
      <c r="BO110" s="962"/>
      <c r="BP110" s="963"/>
      <c r="BQ110" s="995">
        <v>3592575</v>
      </c>
      <c r="BR110" s="996"/>
      <c r="BS110" s="996"/>
      <c r="BT110" s="996"/>
      <c r="BU110" s="996"/>
      <c r="BV110" s="996">
        <v>4279571</v>
      </c>
      <c r="BW110" s="996"/>
      <c r="BX110" s="996"/>
      <c r="BY110" s="996"/>
      <c r="BZ110" s="996"/>
      <c r="CA110" s="996">
        <v>5785950</v>
      </c>
      <c r="CB110" s="996"/>
      <c r="CC110" s="996"/>
      <c r="CD110" s="996"/>
      <c r="CE110" s="996"/>
      <c r="CF110" s="1009">
        <v>259.89999999999998</v>
      </c>
      <c r="CG110" s="1010"/>
      <c r="CH110" s="1010"/>
      <c r="CI110" s="1010"/>
      <c r="CJ110" s="1010"/>
      <c r="CK110" s="1011" t="s">
        <v>434</v>
      </c>
      <c r="CL110" s="1012"/>
      <c r="CM110" s="994" t="s">
        <v>435</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436</v>
      </c>
      <c r="DH110" s="996"/>
      <c r="DI110" s="996"/>
      <c r="DJ110" s="996"/>
      <c r="DK110" s="996"/>
      <c r="DL110" s="996" t="s">
        <v>437</v>
      </c>
      <c r="DM110" s="996"/>
      <c r="DN110" s="996"/>
      <c r="DO110" s="996"/>
      <c r="DP110" s="996"/>
      <c r="DQ110" s="996" t="s">
        <v>128</v>
      </c>
      <c r="DR110" s="996"/>
      <c r="DS110" s="996"/>
      <c r="DT110" s="996"/>
      <c r="DU110" s="996"/>
      <c r="DV110" s="997" t="s">
        <v>437</v>
      </c>
      <c r="DW110" s="997"/>
      <c r="DX110" s="997"/>
      <c r="DY110" s="997"/>
      <c r="DZ110" s="998"/>
    </row>
    <row r="111" spans="1:131" s="233" customFormat="1" ht="26.25" customHeight="1" x14ac:dyDescent="0.15">
      <c r="A111" s="999" t="s">
        <v>438</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128</v>
      </c>
      <c r="AB111" s="1003"/>
      <c r="AC111" s="1003"/>
      <c r="AD111" s="1003"/>
      <c r="AE111" s="1004"/>
      <c r="AF111" s="1005" t="s">
        <v>128</v>
      </c>
      <c r="AG111" s="1003"/>
      <c r="AH111" s="1003"/>
      <c r="AI111" s="1003"/>
      <c r="AJ111" s="1004"/>
      <c r="AK111" s="1005" t="s">
        <v>128</v>
      </c>
      <c r="AL111" s="1003"/>
      <c r="AM111" s="1003"/>
      <c r="AN111" s="1003"/>
      <c r="AO111" s="1004"/>
      <c r="AP111" s="1006" t="s">
        <v>128</v>
      </c>
      <c r="AQ111" s="1007"/>
      <c r="AR111" s="1007"/>
      <c r="AS111" s="1007"/>
      <c r="AT111" s="1008"/>
      <c r="AU111" s="973"/>
      <c r="AV111" s="974"/>
      <c r="AW111" s="974"/>
      <c r="AX111" s="974"/>
      <c r="AY111" s="974"/>
      <c r="AZ111" s="987" t="s">
        <v>439</v>
      </c>
      <c r="BA111" s="988"/>
      <c r="BB111" s="988"/>
      <c r="BC111" s="988"/>
      <c r="BD111" s="988"/>
      <c r="BE111" s="988"/>
      <c r="BF111" s="988"/>
      <c r="BG111" s="988"/>
      <c r="BH111" s="988"/>
      <c r="BI111" s="988"/>
      <c r="BJ111" s="988"/>
      <c r="BK111" s="988"/>
      <c r="BL111" s="988"/>
      <c r="BM111" s="988"/>
      <c r="BN111" s="988"/>
      <c r="BO111" s="988"/>
      <c r="BP111" s="989"/>
      <c r="BQ111" s="990" t="s">
        <v>128</v>
      </c>
      <c r="BR111" s="991"/>
      <c r="BS111" s="991"/>
      <c r="BT111" s="991"/>
      <c r="BU111" s="991"/>
      <c r="BV111" s="991">
        <v>3018</v>
      </c>
      <c r="BW111" s="991"/>
      <c r="BX111" s="991"/>
      <c r="BY111" s="991"/>
      <c r="BZ111" s="991"/>
      <c r="CA111" s="991">
        <v>3848</v>
      </c>
      <c r="CB111" s="991"/>
      <c r="CC111" s="991"/>
      <c r="CD111" s="991"/>
      <c r="CE111" s="991"/>
      <c r="CF111" s="985">
        <v>0.2</v>
      </c>
      <c r="CG111" s="986"/>
      <c r="CH111" s="986"/>
      <c r="CI111" s="986"/>
      <c r="CJ111" s="986"/>
      <c r="CK111" s="1013"/>
      <c r="CL111" s="1014"/>
      <c r="CM111" s="987" t="s">
        <v>440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441</v>
      </c>
      <c r="DH111" s="991"/>
      <c r="DI111" s="991"/>
      <c r="DJ111" s="991"/>
      <c r="DK111" s="991"/>
      <c r="DL111" s="991" t="s">
        <v>128</v>
      </c>
      <c r="DM111" s="991"/>
      <c r="DN111" s="991"/>
      <c r="DO111" s="991"/>
      <c r="DP111" s="991"/>
      <c r="DQ111" s="991" t="s">
        <v>441</v>
      </c>
      <c r="DR111" s="991"/>
      <c r="DS111" s="991"/>
      <c r="DT111" s="991"/>
      <c r="DU111" s="991"/>
      <c r="DV111" s="992" t="s">
        <v>128</v>
      </c>
      <c r="DW111" s="992"/>
      <c r="DX111" s="992"/>
      <c r="DY111" s="992"/>
      <c r="DZ111" s="993"/>
    </row>
    <row r="112" spans="1:131" s="233"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128</v>
      </c>
      <c r="AB112" s="1024"/>
      <c r="AC112" s="1024"/>
      <c r="AD112" s="1024"/>
      <c r="AE112" s="1025"/>
      <c r="AF112" s="1026" t="s">
        <v>128</v>
      </c>
      <c r="AG112" s="1024"/>
      <c r="AH112" s="1024"/>
      <c r="AI112" s="1024"/>
      <c r="AJ112" s="1025"/>
      <c r="AK112" s="1026" t="s">
        <v>441</v>
      </c>
      <c r="AL112" s="1024"/>
      <c r="AM112" s="1024"/>
      <c r="AN112" s="1024"/>
      <c r="AO112" s="1025"/>
      <c r="AP112" s="1027" t="s">
        <v>441</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101126</v>
      </c>
      <c r="BR112" s="991"/>
      <c r="BS112" s="991"/>
      <c r="BT112" s="991"/>
      <c r="BU112" s="991"/>
      <c r="BV112" s="991">
        <v>81401</v>
      </c>
      <c r="BW112" s="991"/>
      <c r="BX112" s="991"/>
      <c r="BY112" s="991"/>
      <c r="BZ112" s="991"/>
      <c r="CA112" s="991">
        <v>86807</v>
      </c>
      <c r="CB112" s="991"/>
      <c r="CC112" s="991"/>
      <c r="CD112" s="991"/>
      <c r="CE112" s="991"/>
      <c r="CF112" s="985">
        <v>3.9</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128</v>
      </c>
      <c r="DH112" s="991"/>
      <c r="DI112" s="991"/>
      <c r="DJ112" s="991"/>
      <c r="DK112" s="991"/>
      <c r="DL112" s="991" t="s">
        <v>128</v>
      </c>
      <c r="DM112" s="991"/>
      <c r="DN112" s="991"/>
      <c r="DO112" s="991"/>
      <c r="DP112" s="991"/>
      <c r="DQ112" s="991" t="s">
        <v>128</v>
      </c>
      <c r="DR112" s="991"/>
      <c r="DS112" s="991"/>
      <c r="DT112" s="991"/>
      <c r="DU112" s="991"/>
      <c r="DV112" s="992" t="s">
        <v>128</v>
      </c>
      <c r="DW112" s="992"/>
      <c r="DX112" s="992"/>
      <c r="DY112" s="992"/>
      <c r="DZ112" s="993"/>
    </row>
    <row r="113" spans="1:130" s="233" customFormat="1" ht="26.25" customHeight="1" x14ac:dyDescent="0.15">
      <c r="A113" s="1019"/>
      <c r="B113" s="1020"/>
      <c r="C113" s="988" t="s">
        <v>446</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18743</v>
      </c>
      <c r="AB113" s="1003"/>
      <c r="AC113" s="1003"/>
      <c r="AD113" s="1003"/>
      <c r="AE113" s="1004"/>
      <c r="AF113" s="1005">
        <v>16559</v>
      </c>
      <c r="AG113" s="1003"/>
      <c r="AH113" s="1003"/>
      <c r="AI113" s="1003"/>
      <c r="AJ113" s="1004"/>
      <c r="AK113" s="1005">
        <v>23560</v>
      </c>
      <c r="AL113" s="1003"/>
      <c r="AM113" s="1003"/>
      <c r="AN113" s="1003"/>
      <c r="AO113" s="1004"/>
      <c r="AP113" s="1006">
        <v>1.1000000000000001</v>
      </c>
      <c r="AQ113" s="1007"/>
      <c r="AR113" s="1007"/>
      <c r="AS113" s="1007"/>
      <c r="AT113" s="1008"/>
      <c r="AU113" s="973"/>
      <c r="AV113" s="974"/>
      <c r="AW113" s="974"/>
      <c r="AX113" s="974"/>
      <c r="AY113" s="974"/>
      <c r="AZ113" s="987" t="s">
        <v>447</v>
      </c>
      <c r="BA113" s="988"/>
      <c r="BB113" s="988"/>
      <c r="BC113" s="988"/>
      <c r="BD113" s="988"/>
      <c r="BE113" s="988"/>
      <c r="BF113" s="988"/>
      <c r="BG113" s="988"/>
      <c r="BH113" s="988"/>
      <c r="BI113" s="988"/>
      <c r="BJ113" s="988"/>
      <c r="BK113" s="988"/>
      <c r="BL113" s="988"/>
      <c r="BM113" s="988"/>
      <c r="BN113" s="988"/>
      <c r="BO113" s="988"/>
      <c r="BP113" s="989"/>
      <c r="BQ113" s="990">
        <v>80691</v>
      </c>
      <c r="BR113" s="991"/>
      <c r="BS113" s="991"/>
      <c r="BT113" s="991"/>
      <c r="BU113" s="991"/>
      <c r="BV113" s="991">
        <v>65663</v>
      </c>
      <c r="BW113" s="991"/>
      <c r="BX113" s="991"/>
      <c r="BY113" s="991"/>
      <c r="BZ113" s="991"/>
      <c r="CA113" s="991">
        <v>20330</v>
      </c>
      <c r="CB113" s="991"/>
      <c r="CC113" s="991"/>
      <c r="CD113" s="991"/>
      <c r="CE113" s="991"/>
      <c r="CF113" s="985">
        <v>0.9</v>
      </c>
      <c r="CG113" s="986"/>
      <c r="CH113" s="986"/>
      <c r="CI113" s="986"/>
      <c r="CJ113" s="986"/>
      <c r="CK113" s="1013"/>
      <c r="CL113" s="1014"/>
      <c r="CM113" s="987" t="s">
        <v>448</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128</v>
      </c>
      <c r="DH113" s="1024"/>
      <c r="DI113" s="1024"/>
      <c r="DJ113" s="1024"/>
      <c r="DK113" s="1025"/>
      <c r="DL113" s="1026" t="s">
        <v>128</v>
      </c>
      <c r="DM113" s="1024"/>
      <c r="DN113" s="1024"/>
      <c r="DO113" s="1024"/>
      <c r="DP113" s="1025"/>
      <c r="DQ113" s="1026" t="s">
        <v>128</v>
      </c>
      <c r="DR113" s="1024"/>
      <c r="DS113" s="1024"/>
      <c r="DT113" s="1024"/>
      <c r="DU113" s="1025"/>
      <c r="DV113" s="1027" t="s">
        <v>128</v>
      </c>
      <c r="DW113" s="1028"/>
      <c r="DX113" s="1028"/>
      <c r="DY113" s="1028"/>
      <c r="DZ113" s="1029"/>
    </row>
    <row r="114" spans="1:130" s="233" customFormat="1" ht="26.25" customHeight="1" x14ac:dyDescent="0.15">
      <c r="A114" s="1019"/>
      <c r="B114" s="1020"/>
      <c r="C114" s="988" t="s">
        <v>449</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14174</v>
      </c>
      <c r="AB114" s="1024"/>
      <c r="AC114" s="1024"/>
      <c r="AD114" s="1024"/>
      <c r="AE114" s="1025"/>
      <c r="AF114" s="1026">
        <v>15015</v>
      </c>
      <c r="AG114" s="1024"/>
      <c r="AH114" s="1024"/>
      <c r="AI114" s="1024"/>
      <c r="AJ114" s="1025"/>
      <c r="AK114" s="1026">
        <v>16260</v>
      </c>
      <c r="AL114" s="1024"/>
      <c r="AM114" s="1024"/>
      <c r="AN114" s="1024"/>
      <c r="AO114" s="1025"/>
      <c r="AP114" s="1027">
        <v>0.7</v>
      </c>
      <c r="AQ114" s="1028"/>
      <c r="AR114" s="1028"/>
      <c r="AS114" s="1028"/>
      <c r="AT114" s="1029"/>
      <c r="AU114" s="973"/>
      <c r="AV114" s="974"/>
      <c r="AW114" s="974"/>
      <c r="AX114" s="974"/>
      <c r="AY114" s="974"/>
      <c r="AZ114" s="987" t="s">
        <v>450</v>
      </c>
      <c r="BA114" s="988"/>
      <c r="BB114" s="988"/>
      <c r="BC114" s="988"/>
      <c r="BD114" s="988"/>
      <c r="BE114" s="988"/>
      <c r="BF114" s="988"/>
      <c r="BG114" s="988"/>
      <c r="BH114" s="988"/>
      <c r="BI114" s="988"/>
      <c r="BJ114" s="988"/>
      <c r="BK114" s="988"/>
      <c r="BL114" s="988"/>
      <c r="BM114" s="988"/>
      <c r="BN114" s="988"/>
      <c r="BO114" s="988"/>
      <c r="BP114" s="989"/>
      <c r="BQ114" s="990">
        <v>400583</v>
      </c>
      <c r="BR114" s="991"/>
      <c r="BS114" s="991"/>
      <c r="BT114" s="991"/>
      <c r="BU114" s="991"/>
      <c r="BV114" s="991">
        <v>534035</v>
      </c>
      <c r="BW114" s="991"/>
      <c r="BX114" s="991"/>
      <c r="BY114" s="991"/>
      <c r="BZ114" s="991"/>
      <c r="CA114" s="991">
        <v>493667</v>
      </c>
      <c r="CB114" s="991"/>
      <c r="CC114" s="991"/>
      <c r="CD114" s="991"/>
      <c r="CE114" s="991"/>
      <c r="CF114" s="985">
        <v>22.2</v>
      </c>
      <c r="CG114" s="986"/>
      <c r="CH114" s="986"/>
      <c r="CI114" s="986"/>
      <c r="CJ114" s="986"/>
      <c r="CK114" s="1013"/>
      <c r="CL114" s="1014"/>
      <c r="CM114" s="987" t="s">
        <v>451</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128</v>
      </c>
      <c r="DH114" s="1024"/>
      <c r="DI114" s="1024"/>
      <c r="DJ114" s="1024"/>
      <c r="DK114" s="1025"/>
      <c r="DL114" s="1026" t="s">
        <v>128</v>
      </c>
      <c r="DM114" s="1024"/>
      <c r="DN114" s="1024"/>
      <c r="DO114" s="1024"/>
      <c r="DP114" s="1025"/>
      <c r="DQ114" s="1026" t="s">
        <v>128</v>
      </c>
      <c r="DR114" s="1024"/>
      <c r="DS114" s="1024"/>
      <c r="DT114" s="1024"/>
      <c r="DU114" s="1025"/>
      <c r="DV114" s="1027" t="s">
        <v>128</v>
      </c>
      <c r="DW114" s="1028"/>
      <c r="DX114" s="1028"/>
      <c r="DY114" s="1028"/>
      <c r="DZ114" s="1029"/>
    </row>
    <row r="115" spans="1:130" s="233" customFormat="1" ht="26.25" customHeight="1" x14ac:dyDescent="0.15">
      <c r="A115" s="1019"/>
      <c r="B115" s="1020"/>
      <c r="C115" s="988" t="s">
        <v>452</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128</v>
      </c>
      <c r="AB115" s="1003"/>
      <c r="AC115" s="1003"/>
      <c r="AD115" s="1003"/>
      <c r="AE115" s="1004"/>
      <c r="AF115" s="1005">
        <v>17</v>
      </c>
      <c r="AG115" s="1003"/>
      <c r="AH115" s="1003"/>
      <c r="AI115" s="1003"/>
      <c r="AJ115" s="1004"/>
      <c r="AK115" s="1005">
        <v>83</v>
      </c>
      <c r="AL115" s="1003"/>
      <c r="AM115" s="1003"/>
      <c r="AN115" s="1003"/>
      <c r="AO115" s="1004"/>
      <c r="AP115" s="1006">
        <v>0</v>
      </c>
      <c r="AQ115" s="1007"/>
      <c r="AR115" s="1007"/>
      <c r="AS115" s="1007"/>
      <c r="AT115" s="1008"/>
      <c r="AU115" s="973"/>
      <c r="AV115" s="974"/>
      <c r="AW115" s="974"/>
      <c r="AX115" s="974"/>
      <c r="AY115" s="974"/>
      <c r="AZ115" s="987" t="s">
        <v>453</v>
      </c>
      <c r="BA115" s="988"/>
      <c r="BB115" s="988"/>
      <c r="BC115" s="988"/>
      <c r="BD115" s="988"/>
      <c r="BE115" s="988"/>
      <c r="BF115" s="988"/>
      <c r="BG115" s="988"/>
      <c r="BH115" s="988"/>
      <c r="BI115" s="988"/>
      <c r="BJ115" s="988"/>
      <c r="BK115" s="988"/>
      <c r="BL115" s="988"/>
      <c r="BM115" s="988"/>
      <c r="BN115" s="988"/>
      <c r="BO115" s="988"/>
      <c r="BP115" s="989"/>
      <c r="BQ115" s="990" t="s">
        <v>128</v>
      </c>
      <c r="BR115" s="991"/>
      <c r="BS115" s="991"/>
      <c r="BT115" s="991"/>
      <c r="BU115" s="991"/>
      <c r="BV115" s="991" t="s">
        <v>128</v>
      </c>
      <c r="BW115" s="991"/>
      <c r="BX115" s="991"/>
      <c r="BY115" s="991"/>
      <c r="BZ115" s="991"/>
      <c r="CA115" s="991" t="s">
        <v>128</v>
      </c>
      <c r="CB115" s="991"/>
      <c r="CC115" s="991"/>
      <c r="CD115" s="991"/>
      <c r="CE115" s="991"/>
      <c r="CF115" s="985" t="s">
        <v>128</v>
      </c>
      <c r="CG115" s="986"/>
      <c r="CH115" s="986"/>
      <c r="CI115" s="986"/>
      <c r="CJ115" s="986"/>
      <c r="CK115" s="1013"/>
      <c r="CL115" s="1014"/>
      <c r="CM115" s="987" t="s">
        <v>454</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128</v>
      </c>
      <c r="DH115" s="1024"/>
      <c r="DI115" s="1024"/>
      <c r="DJ115" s="1024"/>
      <c r="DK115" s="1025"/>
      <c r="DL115" s="1026" t="s">
        <v>128</v>
      </c>
      <c r="DM115" s="1024"/>
      <c r="DN115" s="1024"/>
      <c r="DO115" s="1024"/>
      <c r="DP115" s="1025"/>
      <c r="DQ115" s="1026" t="s">
        <v>128</v>
      </c>
      <c r="DR115" s="1024"/>
      <c r="DS115" s="1024"/>
      <c r="DT115" s="1024"/>
      <c r="DU115" s="1025"/>
      <c r="DV115" s="1027" t="s">
        <v>128</v>
      </c>
      <c r="DW115" s="1028"/>
      <c r="DX115" s="1028"/>
      <c r="DY115" s="1028"/>
      <c r="DZ115" s="1029"/>
    </row>
    <row r="116" spans="1:130" s="233" customFormat="1" ht="26.25" customHeight="1" x14ac:dyDescent="0.15">
      <c r="A116" s="1021"/>
      <c r="B116" s="1022"/>
      <c r="C116" s="1030" t="s">
        <v>455</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128</v>
      </c>
      <c r="AB116" s="1024"/>
      <c r="AC116" s="1024"/>
      <c r="AD116" s="1024"/>
      <c r="AE116" s="1025"/>
      <c r="AF116" s="1026" t="s">
        <v>128</v>
      </c>
      <c r="AG116" s="1024"/>
      <c r="AH116" s="1024"/>
      <c r="AI116" s="1024"/>
      <c r="AJ116" s="1025"/>
      <c r="AK116" s="1026" t="s">
        <v>128</v>
      </c>
      <c r="AL116" s="1024"/>
      <c r="AM116" s="1024"/>
      <c r="AN116" s="1024"/>
      <c r="AO116" s="1025"/>
      <c r="AP116" s="1027" t="s">
        <v>441</v>
      </c>
      <c r="AQ116" s="1028"/>
      <c r="AR116" s="1028"/>
      <c r="AS116" s="1028"/>
      <c r="AT116" s="1029"/>
      <c r="AU116" s="973"/>
      <c r="AV116" s="974"/>
      <c r="AW116" s="974"/>
      <c r="AX116" s="974"/>
      <c r="AY116" s="974"/>
      <c r="AZ116" s="1032" t="s">
        <v>456</v>
      </c>
      <c r="BA116" s="1033"/>
      <c r="BB116" s="1033"/>
      <c r="BC116" s="1033"/>
      <c r="BD116" s="1033"/>
      <c r="BE116" s="1033"/>
      <c r="BF116" s="1033"/>
      <c r="BG116" s="1033"/>
      <c r="BH116" s="1033"/>
      <c r="BI116" s="1033"/>
      <c r="BJ116" s="1033"/>
      <c r="BK116" s="1033"/>
      <c r="BL116" s="1033"/>
      <c r="BM116" s="1033"/>
      <c r="BN116" s="1033"/>
      <c r="BO116" s="1033"/>
      <c r="BP116" s="1034"/>
      <c r="BQ116" s="990" t="s">
        <v>128</v>
      </c>
      <c r="BR116" s="991"/>
      <c r="BS116" s="991"/>
      <c r="BT116" s="991"/>
      <c r="BU116" s="991"/>
      <c r="BV116" s="991" t="s">
        <v>128</v>
      </c>
      <c r="BW116" s="991"/>
      <c r="BX116" s="991"/>
      <c r="BY116" s="991"/>
      <c r="BZ116" s="991"/>
      <c r="CA116" s="991" t="s">
        <v>128</v>
      </c>
      <c r="CB116" s="991"/>
      <c r="CC116" s="991"/>
      <c r="CD116" s="991"/>
      <c r="CE116" s="991"/>
      <c r="CF116" s="985" t="s">
        <v>128</v>
      </c>
      <c r="CG116" s="986"/>
      <c r="CH116" s="986"/>
      <c r="CI116" s="986"/>
      <c r="CJ116" s="986"/>
      <c r="CK116" s="1013"/>
      <c r="CL116" s="1014"/>
      <c r="CM116" s="987" t="s">
        <v>457</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128</v>
      </c>
      <c r="DH116" s="1024"/>
      <c r="DI116" s="1024"/>
      <c r="DJ116" s="1024"/>
      <c r="DK116" s="1025"/>
      <c r="DL116" s="1026" t="s">
        <v>128</v>
      </c>
      <c r="DM116" s="1024"/>
      <c r="DN116" s="1024"/>
      <c r="DO116" s="1024"/>
      <c r="DP116" s="1025"/>
      <c r="DQ116" s="1026" t="s">
        <v>128</v>
      </c>
      <c r="DR116" s="1024"/>
      <c r="DS116" s="1024"/>
      <c r="DT116" s="1024"/>
      <c r="DU116" s="1025"/>
      <c r="DV116" s="1027" t="s">
        <v>441</v>
      </c>
      <c r="DW116" s="1028"/>
      <c r="DX116" s="1028"/>
      <c r="DY116" s="1028"/>
      <c r="DZ116" s="1029"/>
    </row>
    <row r="117" spans="1:130" s="233" customFormat="1" ht="26.25" customHeight="1" x14ac:dyDescent="0.15">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458</v>
      </c>
      <c r="Z117" s="959"/>
      <c r="AA117" s="1043">
        <v>385335</v>
      </c>
      <c r="AB117" s="1044"/>
      <c r="AC117" s="1044"/>
      <c r="AD117" s="1044"/>
      <c r="AE117" s="1045"/>
      <c r="AF117" s="1046">
        <v>395930</v>
      </c>
      <c r="AG117" s="1044"/>
      <c r="AH117" s="1044"/>
      <c r="AI117" s="1044"/>
      <c r="AJ117" s="1045"/>
      <c r="AK117" s="1046">
        <v>436921</v>
      </c>
      <c r="AL117" s="1044"/>
      <c r="AM117" s="1044"/>
      <c r="AN117" s="1044"/>
      <c r="AO117" s="1045"/>
      <c r="AP117" s="1047"/>
      <c r="AQ117" s="1048"/>
      <c r="AR117" s="1048"/>
      <c r="AS117" s="1048"/>
      <c r="AT117" s="1049"/>
      <c r="AU117" s="973"/>
      <c r="AV117" s="974"/>
      <c r="AW117" s="974"/>
      <c r="AX117" s="974"/>
      <c r="AY117" s="974"/>
      <c r="AZ117" s="1039" t="s">
        <v>459</v>
      </c>
      <c r="BA117" s="1040"/>
      <c r="BB117" s="1040"/>
      <c r="BC117" s="1040"/>
      <c r="BD117" s="1040"/>
      <c r="BE117" s="1040"/>
      <c r="BF117" s="1040"/>
      <c r="BG117" s="1040"/>
      <c r="BH117" s="1040"/>
      <c r="BI117" s="1040"/>
      <c r="BJ117" s="1040"/>
      <c r="BK117" s="1040"/>
      <c r="BL117" s="1040"/>
      <c r="BM117" s="1040"/>
      <c r="BN117" s="1040"/>
      <c r="BO117" s="1040"/>
      <c r="BP117" s="1041"/>
      <c r="BQ117" s="990" t="s">
        <v>128</v>
      </c>
      <c r="BR117" s="991"/>
      <c r="BS117" s="991"/>
      <c r="BT117" s="991"/>
      <c r="BU117" s="991"/>
      <c r="BV117" s="991" t="s">
        <v>128</v>
      </c>
      <c r="BW117" s="991"/>
      <c r="BX117" s="991"/>
      <c r="BY117" s="991"/>
      <c r="BZ117" s="991"/>
      <c r="CA117" s="991" t="s">
        <v>128</v>
      </c>
      <c r="CB117" s="991"/>
      <c r="CC117" s="991"/>
      <c r="CD117" s="991"/>
      <c r="CE117" s="991"/>
      <c r="CF117" s="985" t="s">
        <v>460</v>
      </c>
      <c r="CG117" s="986"/>
      <c r="CH117" s="986"/>
      <c r="CI117" s="986"/>
      <c r="CJ117" s="986"/>
      <c r="CK117" s="1013"/>
      <c r="CL117" s="1014"/>
      <c r="CM117" s="987" t="s">
        <v>461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128</v>
      </c>
      <c r="DH117" s="1024"/>
      <c r="DI117" s="1024"/>
      <c r="DJ117" s="1024"/>
      <c r="DK117" s="1025"/>
      <c r="DL117" s="1026" t="s">
        <v>128</v>
      </c>
      <c r="DM117" s="1024"/>
      <c r="DN117" s="1024"/>
      <c r="DO117" s="1024"/>
      <c r="DP117" s="1025"/>
      <c r="DQ117" s="1026" t="s">
        <v>128</v>
      </c>
      <c r="DR117" s="1024"/>
      <c r="DS117" s="1024"/>
      <c r="DT117" s="1024"/>
      <c r="DU117" s="1025"/>
      <c r="DV117" s="1027" t="s">
        <v>128</v>
      </c>
      <c r="DW117" s="1028"/>
      <c r="DX117" s="1028"/>
      <c r="DY117" s="1028"/>
      <c r="DZ117" s="1029"/>
    </row>
    <row r="118" spans="1:130" s="233" customFormat="1" ht="26.25" customHeight="1" x14ac:dyDescent="0.15">
      <c r="A118" s="977" t="s">
        <v>431</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428</v>
      </c>
      <c r="AB118" s="958"/>
      <c r="AC118" s="958"/>
      <c r="AD118" s="958"/>
      <c r="AE118" s="959"/>
      <c r="AF118" s="957" t="s">
        <v>429</v>
      </c>
      <c r="AG118" s="958"/>
      <c r="AH118" s="958"/>
      <c r="AI118" s="958"/>
      <c r="AJ118" s="959"/>
      <c r="AK118" s="957" t="s">
        <v>308</v>
      </c>
      <c r="AL118" s="958"/>
      <c r="AM118" s="958"/>
      <c r="AN118" s="958"/>
      <c r="AO118" s="959"/>
      <c r="AP118" s="1035" t="s">
        <v>430</v>
      </c>
      <c r="AQ118" s="1036"/>
      <c r="AR118" s="1036"/>
      <c r="AS118" s="1036"/>
      <c r="AT118" s="1037"/>
      <c r="AU118" s="973"/>
      <c r="AV118" s="974"/>
      <c r="AW118" s="974"/>
      <c r="AX118" s="974"/>
      <c r="AY118" s="974"/>
      <c r="AZ118" s="1038" t="s">
        <v>462</v>
      </c>
      <c r="BA118" s="1030"/>
      <c r="BB118" s="1030"/>
      <c r="BC118" s="1030"/>
      <c r="BD118" s="1030"/>
      <c r="BE118" s="1030"/>
      <c r="BF118" s="1030"/>
      <c r="BG118" s="1030"/>
      <c r="BH118" s="1030"/>
      <c r="BI118" s="1030"/>
      <c r="BJ118" s="1030"/>
      <c r="BK118" s="1030"/>
      <c r="BL118" s="1030"/>
      <c r="BM118" s="1030"/>
      <c r="BN118" s="1030"/>
      <c r="BO118" s="1030"/>
      <c r="BP118" s="1031"/>
      <c r="BQ118" s="1064" t="s">
        <v>128</v>
      </c>
      <c r="BR118" s="1065"/>
      <c r="BS118" s="1065"/>
      <c r="BT118" s="1065"/>
      <c r="BU118" s="1065"/>
      <c r="BV118" s="1065" t="s">
        <v>128</v>
      </c>
      <c r="BW118" s="1065"/>
      <c r="BX118" s="1065"/>
      <c r="BY118" s="1065"/>
      <c r="BZ118" s="1065"/>
      <c r="CA118" s="1065" t="s">
        <v>128</v>
      </c>
      <c r="CB118" s="1065"/>
      <c r="CC118" s="1065"/>
      <c r="CD118" s="1065"/>
      <c r="CE118" s="1065"/>
      <c r="CF118" s="985" t="s">
        <v>128</v>
      </c>
      <c r="CG118" s="986"/>
      <c r="CH118" s="986"/>
      <c r="CI118" s="986"/>
      <c r="CJ118" s="986"/>
      <c r="CK118" s="1013"/>
      <c r="CL118" s="1014"/>
      <c r="CM118" s="987" t="s">
        <v>463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128</v>
      </c>
      <c r="DH118" s="1024"/>
      <c r="DI118" s="1024"/>
      <c r="DJ118" s="1024"/>
      <c r="DK118" s="1025"/>
      <c r="DL118" s="1026" t="s">
        <v>128</v>
      </c>
      <c r="DM118" s="1024"/>
      <c r="DN118" s="1024"/>
      <c r="DO118" s="1024"/>
      <c r="DP118" s="1025"/>
      <c r="DQ118" s="1026" t="s">
        <v>128</v>
      </c>
      <c r="DR118" s="1024"/>
      <c r="DS118" s="1024"/>
      <c r="DT118" s="1024"/>
      <c r="DU118" s="1025"/>
      <c r="DV118" s="1027" t="s">
        <v>128</v>
      </c>
      <c r="DW118" s="1028"/>
      <c r="DX118" s="1028"/>
      <c r="DY118" s="1028"/>
      <c r="DZ118" s="1029"/>
    </row>
    <row r="119" spans="1:130" s="233" customFormat="1" ht="26.25" customHeight="1" x14ac:dyDescent="0.15">
      <c r="A119" s="1121" t="s">
        <v>434</v>
      </c>
      <c r="B119" s="1012"/>
      <c r="C119" s="994" t="s">
        <v>435</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128</v>
      </c>
      <c r="AB119" s="965"/>
      <c r="AC119" s="965"/>
      <c r="AD119" s="965"/>
      <c r="AE119" s="966"/>
      <c r="AF119" s="967" t="s">
        <v>128</v>
      </c>
      <c r="AG119" s="965"/>
      <c r="AH119" s="965"/>
      <c r="AI119" s="965"/>
      <c r="AJ119" s="966"/>
      <c r="AK119" s="967" t="s">
        <v>460</v>
      </c>
      <c r="AL119" s="965"/>
      <c r="AM119" s="965"/>
      <c r="AN119" s="965"/>
      <c r="AO119" s="966"/>
      <c r="AP119" s="968" t="s">
        <v>460</v>
      </c>
      <c r="AQ119" s="969"/>
      <c r="AR119" s="969"/>
      <c r="AS119" s="969"/>
      <c r="AT119" s="970"/>
      <c r="AU119" s="975"/>
      <c r="AV119" s="976"/>
      <c r="AW119" s="976"/>
      <c r="AX119" s="976"/>
      <c r="AY119" s="976"/>
      <c r="AZ119" s="254" t="s">
        <v>187</v>
      </c>
      <c r="BA119" s="254"/>
      <c r="BB119" s="254"/>
      <c r="BC119" s="254"/>
      <c r="BD119" s="254"/>
      <c r="BE119" s="254"/>
      <c r="BF119" s="254"/>
      <c r="BG119" s="254"/>
      <c r="BH119" s="254"/>
      <c r="BI119" s="254"/>
      <c r="BJ119" s="254"/>
      <c r="BK119" s="254"/>
      <c r="BL119" s="254"/>
      <c r="BM119" s="254"/>
      <c r="BN119" s="254"/>
      <c r="BO119" s="1042" t="s">
        <v>464</v>
      </c>
      <c r="BP119" s="1070"/>
      <c r="BQ119" s="1064">
        <v>4174975</v>
      </c>
      <c r="BR119" s="1065"/>
      <c r="BS119" s="1065"/>
      <c r="BT119" s="1065"/>
      <c r="BU119" s="1065"/>
      <c r="BV119" s="1065">
        <v>4963688</v>
      </c>
      <c r="BW119" s="1065"/>
      <c r="BX119" s="1065"/>
      <c r="BY119" s="1065"/>
      <c r="BZ119" s="1065"/>
      <c r="CA119" s="1065">
        <v>6390602</v>
      </c>
      <c r="CB119" s="1065"/>
      <c r="CC119" s="1065"/>
      <c r="CD119" s="1065"/>
      <c r="CE119" s="1065"/>
      <c r="CF119" s="1066"/>
      <c r="CG119" s="1067"/>
      <c r="CH119" s="1067"/>
      <c r="CI119" s="1067"/>
      <c r="CJ119" s="1068"/>
      <c r="CK119" s="1015"/>
      <c r="CL119" s="1016"/>
      <c r="CM119" s="1038" t="s">
        <v>465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128</v>
      </c>
      <c r="DH119" s="1051"/>
      <c r="DI119" s="1051"/>
      <c r="DJ119" s="1051"/>
      <c r="DK119" s="1052"/>
      <c r="DL119" s="1050">
        <v>3018</v>
      </c>
      <c r="DM119" s="1051"/>
      <c r="DN119" s="1051"/>
      <c r="DO119" s="1051"/>
      <c r="DP119" s="1052"/>
      <c r="DQ119" s="1050">
        <v>3848</v>
      </c>
      <c r="DR119" s="1051"/>
      <c r="DS119" s="1051"/>
      <c r="DT119" s="1051"/>
      <c r="DU119" s="1052"/>
      <c r="DV119" s="1053">
        <v>0.2</v>
      </c>
      <c r="DW119" s="1054"/>
      <c r="DX119" s="1054"/>
      <c r="DY119" s="1054"/>
      <c r="DZ119" s="1055"/>
    </row>
    <row r="120" spans="1:130" s="233" customFormat="1" ht="26.25" customHeight="1" x14ac:dyDescent="0.15">
      <c r="A120" s="1122"/>
      <c r="B120" s="1014"/>
      <c r="C120" s="987" t="s">
        <v>440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128</v>
      </c>
      <c r="AB120" s="1024"/>
      <c r="AC120" s="1024"/>
      <c r="AD120" s="1024"/>
      <c r="AE120" s="1025"/>
      <c r="AF120" s="1026" t="s">
        <v>128</v>
      </c>
      <c r="AG120" s="1024"/>
      <c r="AH120" s="1024"/>
      <c r="AI120" s="1024"/>
      <c r="AJ120" s="1025"/>
      <c r="AK120" s="1026" t="s">
        <v>128</v>
      </c>
      <c r="AL120" s="1024"/>
      <c r="AM120" s="1024"/>
      <c r="AN120" s="1024"/>
      <c r="AO120" s="1025"/>
      <c r="AP120" s="1027" t="s">
        <v>128</v>
      </c>
      <c r="AQ120" s="1028"/>
      <c r="AR120" s="1028"/>
      <c r="AS120" s="1028"/>
      <c r="AT120" s="1029"/>
      <c r="AU120" s="1056" t="s">
        <v>466</v>
      </c>
      <c r="AV120" s="1057"/>
      <c r="AW120" s="1057"/>
      <c r="AX120" s="1057"/>
      <c r="AY120" s="1058"/>
      <c r="AZ120" s="994" t="s">
        <v>467</v>
      </c>
      <c r="BA120" s="962"/>
      <c r="BB120" s="962"/>
      <c r="BC120" s="962"/>
      <c r="BD120" s="962"/>
      <c r="BE120" s="962"/>
      <c r="BF120" s="962"/>
      <c r="BG120" s="962"/>
      <c r="BH120" s="962"/>
      <c r="BI120" s="962"/>
      <c r="BJ120" s="962"/>
      <c r="BK120" s="962"/>
      <c r="BL120" s="962"/>
      <c r="BM120" s="962"/>
      <c r="BN120" s="962"/>
      <c r="BO120" s="962"/>
      <c r="BP120" s="963"/>
      <c r="BQ120" s="995">
        <v>1834109</v>
      </c>
      <c r="BR120" s="996"/>
      <c r="BS120" s="996"/>
      <c r="BT120" s="996"/>
      <c r="BU120" s="996"/>
      <c r="BV120" s="996">
        <v>2742662</v>
      </c>
      <c r="BW120" s="996"/>
      <c r="BX120" s="996"/>
      <c r="BY120" s="996"/>
      <c r="BZ120" s="996"/>
      <c r="CA120" s="996">
        <v>3266242</v>
      </c>
      <c r="CB120" s="996"/>
      <c r="CC120" s="996"/>
      <c r="CD120" s="996"/>
      <c r="CE120" s="996"/>
      <c r="CF120" s="1009">
        <v>146.69999999999999</v>
      </c>
      <c r="CG120" s="1010"/>
      <c r="CH120" s="1010"/>
      <c r="CI120" s="1010"/>
      <c r="CJ120" s="1010"/>
      <c r="CK120" s="1071" t="s">
        <v>468</v>
      </c>
      <c r="CL120" s="1072"/>
      <c r="CM120" s="1072"/>
      <c r="CN120" s="1072"/>
      <c r="CO120" s="1073"/>
      <c r="CP120" s="1079" t="s">
        <v>469</v>
      </c>
      <c r="CQ120" s="1080"/>
      <c r="CR120" s="1080"/>
      <c r="CS120" s="1080"/>
      <c r="CT120" s="1080"/>
      <c r="CU120" s="1080"/>
      <c r="CV120" s="1080"/>
      <c r="CW120" s="1080"/>
      <c r="CX120" s="1080"/>
      <c r="CY120" s="1080"/>
      <c r="CZ120" s="1080"/>
      <c r="DA120" s="1080"/>
      <c r="DB120" s="1080"/>
      <c r="DC120" s="1080"/>
      <c r="DD120" s="1080"/>
      <c r="DE120" s="1080"/>
      <c r="DF120" s="1081"/>
      <c r="DG120" s="995">
        <v>101126</v>
      </c>
      <c r="DH120" s="996"/>
      <c r="DI120" s="996"/>
      <c r="DJ120" s="996"/>
      <c r="DK120" s="996"/>
      <c r="DL120" s="996">
        <v>81401</v>
      </c>
      <c r="DM120" s="996"/>
      <c r="DN120" s="996"/>
      <c r="DO120" s="996"/>
      <c r="DP120" s="996"/>
      <c r="DQ120" s="996">
        <v>86807</v>
      </c>
      <c r="DR120" s="996"/>
      <c r="DS120" s="996"/>
      <c r="DT120" s="996"/>
      <c r="DU120" s="996"/>
      <c r="DV120" s="997">
        <v>3.9</v>
      </c>
      <c r="DW120" s="997"/>
      <c r="DX120" s="997"/>
      <c r="DY120" s="997"/>
      <c r="DZ120" s="998"/>
    </row>
    <row r="121" spans="1:130" s="233" customFormat="1" ht="26.25" customHeight="1" x14ac:dyDescent="0.15">
      <c r="A121" s="1122"/>
      <c r="B121" s="1014"/>
      <c r="C121" s="1039" t="s">
        <v>470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128</v>
      </c>
      <c r="AB121" s="1024"/>
      <c r="AC121" s="1024"/>
      <c r="AD121" s="1024"/>
      <c r="AE121" s="1025"/>
      <c r="AF121" s="1026" t="s">
        <v>128</v>
      </c>
      <c r="AG121" s="1024"/>
      <c r="AH121" s="1024"/>
      <c r="AI121" s="1024"/>
      <c r="AJ121" s="1025"/>
      <c r="AK121" s="1026" t="s">
        <v>460</v>
      </c>
      <c r="AL121" s="1024"/>
      <c r="AM121" s="1024"/>
      <c r="AN121" s="1024"/>
      <c r="AO121" s="1025"/>
      <c r="AP121" s="1027" t="s">
        <v>128</v>
      </c>
      <c r="AQ121" s="1028"/>
      <c r="AR121" s="1028"/>
      <c r="AS121" s="1028"/>
      <c r="AT121" s="1029"/>
      <c r="AU121" s="1059"/>
      <c r="AV121" s="1060"/>
      <c r="AW121" s="1060"/>
      <c r="AX121" s="1060"/>
      <c r="AY121" s="1061"/>
      <c r="AZ121" s="987" t="s">
        <v>471</v>
      </c>
      <c r="BA121" s="988"/>
      <c r="BB121" s="988"/>
      <c r="BC121" s="988"/>
      <c r="BD121" s="988"/>
      <c r="BE121" s="988"/>
      <c r="BF121" s="988"/>
      <c r="BG121" s="988"/>
      <c r="BH121" s="988"/>
      <c r="BI121" s="988"/>
      <c r="BJ121" s="988"/>
      <c r="BK121" s="988"/>
      <c r="BL121" s="988"/>
      <c r="BM121" s="988"/>
      <c r="BN121" s="988"/>
      <c r="BO121" s="988"/>
      <c r="BP121" s="989"/>
      <c r="BQ121" s="990" t="s">
        <v>460</v>
      </c>
      <c r="BR121" s="991"/>
      <c r="BS121" s="991"/>
      <c r="BT121" s="991"/>
      <c r="BU121" s="991"/>
      <c r="BV121" s="991" t="s">
        <v>460</v>
      </c>
      <c r="BW121" s="991"/>
      <c r="BX121" s="991"/>
      <c r="BY121" s="991"/>
      <c r="BZ121" s="991"/>
      <c r="CA121" s="991">
        <v>12212</v>
      </c>
      <c r="CB121" s="991"/>
      <c r="CC121" s="991"/>
      <c r="CD121" s="991"/>
      <c r="CE121" s="991"/>
      <c r="CF121" s="985">
        <v>0.5</v>
      </c>
      <c r="CG121" s="986"/>
      <c r="CH121" s="986"/>
      <c r="CI121" s="986"/>
      <c r="CJ121" s="986"/>
      <c r="CK121" s="1074"/>
      <c r="CL121" s="1075"/>
      <c r="CM121" s="1075"/>
      <c r="CN121" s="1075"/>
      <c r="CO121" s="1076"/>
      <c r="CP121" s="1084" t="s">
        <v>472</v>
      </c>
      <c r="CQ121" s="1085"/>
      <c r="CR121" s="1085"/>
      <c r="CS121" s="1085"/>
      <c r="CT121" s="1085"/>
      <c r="CU121" s="1085"/>
      <c r="CV121" s="1085"/>
      <c r="CW121" s="1085"/>
      <c r="CX121" s="1085"/>
      <c r="CY121" s="1085"/>
      <c r="CZ121" s="1085"/>
      <c r="DA121" s="1085"/>
      <c r="DB121" s="1085"/>
      <c r="DC121" s="1085"/>
      <c r="DD121" s="1085"/>
      <c r="DE121" s="1085"/>
      <c r="DF121" s="1086"/>
      <c r="DG121" s="990" t="s">
        <v>128</v>
      </c>
      <c r="DH121" s="991"/>
      <c r="DI121" s="991"/>
      <c r="DJ121" s="991"/>
      <c r="DK121" s="991"/>
      <c r="DL121" s="991" t="s">
        <v>128</v>
      </c>
      <c r="DM121" s="991"/>
      <c r="DN121" s="991"/>
      <c r="DO121" s="991"/>
      <c r="DP121" s="991"/>
      <c r="DQ121" s="991" t="s">
        <v>128</v>
      </c>
      <c r="DR121" s="991"/>
      <c r="DS121" s="991"/>
      <c r="DT121" s="991"/>
      <c r="DU121" s="991"/>
      <c r="DV121" s="992" t="s">
        <v>128</v>
      </c>
      <c r="DW121" s="992"/>
      <c r="DX121" s="992"/>
      <c r="DY121" s="992"/>
      <c r="DZ121" s="993"/>
    </row>
    <row r="122" spans="1:130" s="233" customFormat="1" ht="26.25" customHeight="1" x14ac:dyDescent="0.15">
      <c r="A122" s="1122"/>
      <c r="B122" s="1014"/>
      <c r="C122" s="987" t="s">
        <v>451</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128</v>
      </c>
      <c r="AB122" s="1024"/>
      <c r="AC122" s="1024"/>
      <c r="AD122" s="1024"/>
      <c r="AE122" s="1025"/>
      <c r="AF122" s="1026" t="s">
        <v>128</v>
      </c>
      <c r="AG122" s="1024"/>
      <c r="AH122" s="1024"/>
      <c r="AI122" s="1024"/>
      <c r="AJ122" s="1025"/>
      <c r="AK122" s="1026" t="s">
        <v>128</v>
      </c>
      <c r="AL122" s="1024"/>
      <c r="AM122" s="1024"/>
      <c r="AN122" s="1024"/>
      <c r="AO122" s="1025"/>
      <c r="AP122" s="1027" t="s">
        <v>460</v>
      </c>
      <c r="AQ122" s="1028"/>
      <c r="AR122" s="1028"/>
      <c r="AS122" s="1028"/>
      <c r="AT122" s="1029"/>
      <c r="AU122" s="1059"/>
      <c r="AV122" s="1060"/>
      <c r="AW122" s="1060"/>
      <c r="AX122" s="1060"/>
      <c r="AY122" s="1061"/>
      <c r="AZ122" s="1038" t="s">
        <v>473</v>
      </c>
      <c r="BA122" s="1030"/>
      <c r="BB122" s="1030"/>
      <c r="BC122" s="1030"/>
      <c r="BD122" s="1030"/>
      <c r="BE122" s="1030"/>
      <c r="BF122" s="1030"/>
      <c r="BG122" s="1030"/>
      <c r="BH122" s="1030"/>
      <c r="BI122" s="1030"/>
      <c r="BJ122" s="1030"/>
      <c r="BK122" s="1030"/>
      <c r="BL122" s="1030"/>
      <c r="BM122" s="1030"/>
      <c r="BN122" s="1030"/>
      <c r="BO122" s="1030"/>
      <c r="BP122" s="1031"/>
      <c r="BQ122" s="1064">
        <v>3048347</v>
      </c>
      <c r="BR122" s="1065"/>
      <c r="BS122" s="1065"/>
      <c r="BT122" s="1065"/>
      <c r="BU122" s="1065"/>
      <c r="BV122" s="1065">
        <v>3045154</v>
      </c>
      <c r="BW122" s="1065"/>
      <c r="BX122" s="1065"/>
      <c r="BY122" s="1065"/>
      <c r="BZ122" s="1065"/>
      <c r="CA122" s="1065">
        <v>4203830</v>
      </c>
      <c r="CB122" s="1065"/>
      <c r="CC122" s="1065"/>
      <c r="CD122" s="1065"/>
      <c r="CE122" s="1065"/>
      <c r="CF122" s="1082">
        <v>188.8</v>
      </c>
      <c r="CG122" s="1083"/>
      <c r="CH122" s="1083"/>
      <c r="CI122" s="1083"/>
      <c r="CJ122" s="1083"/>
      <c r="CK122" s="1074"/>
      <c r="CL122" s="1075"/>
      <c r="CM122" s="1075"/>
      <c r="CN122" s="1075"/>
      <c r="CO122" s="1076"/>
      <c r="CP122" s="1084" t="s">
        <v>474</v>
      </c>
      <c r="CQ122" s="1085"/>
      <c r="CR122" s="1085"/>
      <c r="CS122" s="1085"/>
      <c r="CT122" s="1085"/>
      <c r="CU122" s="1085"/>
      <c r="CV122" s="1085"/>
      <c r="CW122" s="1085"/>
      <c r="CX122" s="1085"/>
      <c r="CY122" s="1085"/>
      <c r="CZ122" s="1085"/>
      <c r="DA122" s="1085"/>
      <c r="DB122" s="1085"/>
      <c r="DC122" s="1085"/>
      <c r="DD122" s="1085"/>
      <c r="DE122" s="1085"/>
      <c r="DF122" s="1086"/>
      <c r="DG122" s="990" t="s">
        <v>460</v>
      </c>
      <c r="DH122" s="991"/>
      <c r="DI122" s="991"/>
      <c r="DJ122" s="991"/>
      <c r="DK122" s="991"/>
      <c r="DL122" s="991" t="s">
        <v>128</v>
      </c>
      <c r="DM122" s="991"/>
      <c r="DN122" s="991"/>
      <c r="DO122" s="991"/>
      <c r="DP122" s="991"/>
      <c r="DQ122" s="991" t="s">
        <v>460</v>
      </c>
      <c r="DR122" s="991"/>
      <c r="DS122" s="991"/>
      <c r="DT122" s="991"/>
      <c r="DU122" s="991"/>
      <c r="DV122" s="992" t="s">
        <v>460</v>
      </c>
      <c r="DW122" s="992"/>
      <c r="DX122" s="992"/>
      <c r="DY122" s="992"/>
      <c r="DZ122" s="993"/>
    </row>
    <row r="123" spans="1:130" s="233" customFormat="1" ht="26.25" customHeight="1" x14ac:dyDescent="0.15">
      <c r="A123" s="1122"/>
      <c r="B123" s="1014"/>
      <c r="C123" s="987" t="s">
        <v>457</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460</v>
      </c>
      <c r="AB123" s="1024"/>
      <c r="AC123" s="1024"/>
      <c r="AD123" s="1024"/>
      <c r="AE123" s="1025"/>
      <c r="AF123" s="1026" t="s">
        <v>475</v>
      </c>
      <c r="AG123" s="1024"/>
      <c r="AH123" s="1024"/>
      <c r="AI123" s="1024"/>
      <c r="AJ123" s="1025"/>
      <c r="AK123" s="1026" t="s">
        <v>128</v>
      </c>
      <c r="AL123" s="1024"/>
      <c r="AM123" s="1024"/>
      <c r="AN123" s="1024"/>
      <c r="AO123" s="1025"/>
      <c r="AP123" s="1027" t="s">
        <v>128</v>
      </c>
      <c r="AQ123" s="1028"/>
      <c r="AR123" s="1028"/>
      <c r="AS123" s="1028"/>
      <c r="AT123" s="1029"/>
      <c r="AU123" s="1062"/>
      <c r="AV123" s="1063"/>
      <c r="AW123" s="1063"/>
      <c r="AX123" s="1063"/>
      <c r="AY123" s="1063"/>
      <c r="AZ123" s="254" t="s">
        <v>187</v>
      </c>
      <c r="BA123" s="254"/>
      <c r="BB123" s="254"/>
      <c r="BC123" s="254"/>
      <c r="BD123" s="254"/>
      <c r="BE123" s="254"/>
      <c r="BF123" s="254"/>
      <c r="BG123" s="254"/>
      <c r="BH123" s="254"/>
      <c r="BI123" s="254"/>
      <c r="BJ123" s="254"/>
      <c r="BK123" s="254"/>
      <c r="BL123" s="254"/>
      <c r="BM123" s="254"/>
      <c r="BN123" s="254"/>
      <c r="BO123" s="1042" t="s">
        <v>476</v>
      </c>
      <c r="BP123" s="1070"/>
      <c r="BQ123" s="1128">
        <v>4882456</v>
      </c>
      <c r="BR123" s="1129"/>
      <c r="BS123" s="1129"/>
      <c r="BT123" s="1129"/>
      <c r="BU123" s="1129"/>
      <c r="BV123" s="1129">
        <v>5787816</v>
      </c>
      <c r="BW123" s="1129"/>
      <c r="BX123" s="1129"/>
      <c r="BY123" s="1129"/>
      <c r="BZ123" s="1129"/>
      <c r="CA123" s="1129">
        <v>7482284</v>
      </c>
      <c r="CB123" s="1129"/>
      <c r="CC123" s="1129"/>
      <c r="CD123" s="1129"/>
      <c r="CE123" s="1129"/>
      <c r="CF123" s="1066"/>
      <c r="CG123" s="1067"/>
      <c r="CH123" s="1067"/>
      <c r="CI123" s="1067"/>
      <c r="CJ123" s="1068"/>
      <c r="CK123" s="1074"/>
      <c r="CL123" s="1075"/>
      <c r="CM123" s="1075"/>
      <c r="CN123" s="1075"/>
      <c r="CO123" s="1076"/>
      <c r="CP123" s="1084" t="s">
        <v>477</v>
      </c>
      <c r="CQ123" s="1085"/>
      <c r="CR123" s="1085"/>
      <c r="CS123" s="1085"/>
      <c r="CT123" s="1085"/>
      <c r="CU123" s="1085"/>
      <c r="CV123" s="1085"/>
      <c r="CW123" s="1085"/>
      <c r="CX123" s="1085"/>
      <c r="CY123" s="1085"/>
      <c r="CZ123" s="1085"/>
      <c r="DA123" s="1085"/>
      <c r="DB123" s="1085"/>
      <c r="DC123" s="1085"/>
      <c r="DD123" s="1085"/>
      <c r="DE123" s="1085"/>
      <c r="DF123" s="1086"/>
      <c r="DG123" s="1023" t="s">
        <v>128</v>
      </c>
      <c r="DH123" s="1024"/>
      <c r="DI123" s="1024"/>
      <c r="DJ123" s="1024"/>
      <c r="DK123" s="1025"/>
      <c r="DL123" s="1026" t="s">
        <v>128</v>
      </c>
      <c r="DM123" s="1024"/>
      <c r="DN123" s="1024"/>
      <c r="DO123" s="1024"/>
      <c r="DP123" s="1025"/>
      <c r="DQ123" s="1026" t="s">
        <v>128</v>
      </c>
      <c r="DR123" s="1024"/>
      <c r="DS123" s="1024"/>
      <c r="DT123" s="1024"/>
      <c r="DU123" s="1025"/>
      <c r="DV123" s="1027" t="s">
        <v>128</v>
      </c>
      <c r="DW123" s="1028"/>
      <c r="DX123" s="1028"/>
      <c r="DY123" s="1028"/>
      <c r="DZ123" s="1029"/>
    </row>
    <row r="124" spans="1:130" s="233" customFormat="1" ht="26.25" customHeight="1" thickBot="1" x14ac:dyDescent="0.2">
      <c r="A124" s="1122"/>
      <c r="B124" s="1014"/>
      <c r="C124" s="987" t="s">
        <v>461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128</v>
      </c>
      <c r="AB124" s="1024"/>
      <c r="AC124" s="1024"/>
      <c r="AD124" s="1024"/>
      <c r="AE124" s="1025"/>
      <c r="AF124" s="1026" t="s">
        <v>128</v>
      </c>
      <c r="AG124" s="1024"/>
      <c r="AH124" s="1024"/>
      <c r="AI124" s="1024"/>
      <c r="AJ124" s="1025"/>
      <c r="AK124" s="1026" t="s">
        <v>128</v>
      </c>
      <c r="AL124" s="1024"/>
      <c r="AM124" s="1024"/>
      <c r="AN124" s="1024"/>
      <c r="AO124" s="1025"/>
      <c r="AP124" s="1027" t="s">
        <v>128</v>
      </c>
      <c r="AQ124" s="1028"/>
      <c r="AR124" s="1028"/>
      <c r="AS124" s="1028"/>
      <c r="AT124" s="1029"/>
      <c r="AU124" s="1124" t="s">
        <v>478</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128</v>
      </c>
      <c r="BR124" s="1092"/>
      <c r="BS124" s="1092"/>
      <c r="BT124" s="1092"/>
      <c r="BU124" s="1092"/>
      <c r="BV124" s="1092" t="s">
        <v>128</v>
      </c>
      <c r="BW124" s="1092"/>
      <c r="BX124" s="1092"/>
      <c r="BY124" s="1092"/>
      <c r="BZ124" s="1092"/>
      <c r="CA124" s="1092" t="s">
        <v>128</v>
      </c>
      <c r="CB124" s="1092"/>
      <c r="CC124" s="1092"/>
      <c r="CD124" s="1092"/>
      <c r="CE124" s="1092"/>
      <c r="CF124" s="1093"/>
      <c r="CG124" s="1094"/>
      <c r="CH124" s="1094"/>
      <c r="CI124" s="1094"/>
      <c r="CJ124" s="1095"/>
      <c r="CK124" s="1077"/>
      <c r="CL124" s="1077"/>
      <c r="CM124" s="1077"/>
      <c r="CN124" s="1077"/>
      <c r="CO124" s="1078"/>
      <c r="CP124" s="1084" t="s">
        <v>479</v>
      </c>
      <c r="CQ124" s="1085"/>
      <c r="CR124" s="1085"/>
      <c r="CS124" s="1085"/>
      <c r="CT124" s="1085"/>
      <c r="CU124" s="1085"/>
      <c r="CV124" s="1085"/>
      <c r="CW124" s="1085"/>
      <c r="CX124" s="1085"/>
      <c r="CY124" s="1085"/>
      <c r="CZ124" s="1085"/>
      <c r="DA124" s="1085"/>
      <c r="DB124" s="1085"/>
      <c r="DC124" s="1085"/>
      <c r="DD124" s="1085"/>
      <c r="DE124" s="1085"/>
      <c r="DF124" s="1086"/>
      <c r="DG124" s="1069" t="s">
        <v>128</v>
      </c>
      <c r="DH124" s="1051"/>
      <c r="DI124" s="1051"/>
      <c r="DJ124" s="1051"/>
      <c r="DK124" s="1052"/>
      <c r="DL124" s="1050" t="s">
        <v>128</v>
      </c>
      <c r="DM124" s="1051"/>
      <c r="DN124" s="1051"/>
      <c r="DO124" s="1051"/>
      <c r="DP124" s="1052"/>
      <c r="DQ124" s="1050" t="s">
        <v>128</v>
      </c>
      <c r="DR124" s="1051"/>
      <c r="DS124" s="1051"/>
      <c r="DT124" s="1051"/>
      <c r="DU124" s="1052"/>
      <c r="DV124" s="1053" t="s">
        <v>128</v>
      </c>
      <c r="DW124" s="1054"/>
      <c r="DX124" s="1054"/>
      <c r="DY124" s="1054"/>
      <c r="DZ124" s="1055"/>
    </row>
    <row r="125" spans="1:130" s="233" customFormat="1" ht="26.25" customHeight="1" x14ac:dyDescent="0.15">
      <c r="A125" s="1122"/>
      <c r="B125" s="1014"/>
      <c r="C125" s="987" t="s">
        <v>463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128</v>
      </c>
      <c r="AB125" s="1024"/>
      <c r="AC125" s="1024"/>
      <c r="AD125" s="1024"/>
      <c r="AE125" s="1025"/>
      <c r="AF125" s="1026" t="s">
        <v>128</v>
      </c>
      <c r="AG125" s="1024"/>
      <c r="AH125" s="1024"/>
      <c r="AI125" s="1024"/>
      <c r="AJ125" s="1025"/>
      <c r="AK125" s="1026" t="s">
        <v>128</v>
      </c>
      <c r="AL125" s="1024"/>
      <c r="AM125" s="1024"/>
      <c r="AN125" s="1024"/>
      <c r="AO125" s="1025"/>
      <c r="AP125" s="1027" t="s">
        <v>128</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480</v>
      </c>
      <c r="CL125" s="1072"/>
      <c r="CM125" s="1072"/>
      <c r="CN125" s="1072"/>
      <c r="CO125" s="1073"/>
      <c r="CP125" s="994" t="s">
        <v>481</v>
      </c>
      <c r="CQ125" s="962"/>
      <c r="CR125" s="962"/>
      <c r="CS125" s="962"/>
      <c r="CT125" s="962"/>
      <c r="CU125" s="962"/>
      <c r="CV125" s="962"/>
      <c r="CW125" s="962"/>
      <c r="CX125" s="962"/>
      <c r="CY125" s="962"/>
      <c r="CZ125" s="962"/>
      <c r="DA125" s="962"/>
      <c r="DB125" s="962"/>
      <c r="DC125" s="962"/>
      <c r="DD125" s="962"/>
      <c r="DE125" s="962"/>
      <c r="DF125" s="963"/>
      <c r="DG125" s="995" t="s">
        <v>128</v>
      </c>
      <c r="DH125" s="996"/>
      <c r="DI125" s="996"/>
      <c r="DJ125" s="996"/>
      <c r="DK125" s="996"/>
      <c r="DL125" s="996" t="s">
        <v>128</v>
      </c>
      <c r="DM125" s="996"/>
      <c r="DN125" s="996"/>
      <c r="DO125" s="996"/>
      <c r="DP125" s="996"/>
      <c r="DQ125" s="996" t="s">
        <v>128</v>
      </c>
      <c r="DR125" s="996"/>
      <c r="DS125" s="996"/>
      <c r="DT125" s="996"/>
      <c r="DU125" s="996"/>
      <c r="DV125" s="997" t="s">
        <v>128</v>
      </c>
      <c r="DW125" s="997"/>
      <c r="DX125" s="997"/>
      <c r="DY125" s="997"/>
      <c r="DZ125" s="998"/>
    </row>
    <row r="126" spans="1:130" s="233" customFormat="1" ht="26.25" customHeight="1" thickBot="1" x14ac:dyDescent="0.2">
      <c r="A126" s="1122"/>
      <c r="B126" s="1014"/>
      <c r="C126" s="987" t="s">
        <v>465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460</v>
      </c>
      <c r="AB126" s="1024"/>
      <c r="AC126" s="1024"/>
      <c r="AD126" s="1024"/>
      <c r="AE126" s="1025"/>
      <c r="AF126" s="1026">
        <v>17</v>
      </c>
      <c r="AG126" s="1024"/>
      <c r="AH126" s="1024"/>
      <c r="AI126" s="1024"/>
      <c r="AJ126" s="1025"/>
      <c r="AK126" s="1026">
        <v>83</v>
      </c>
      <c r="AL126" s="1024"/>
      <c r="AM126" s="1024"/>
      <c r="AN126" s="1024"/>
      <c r="AO126" s="1025"/>
      <c r="AP126" s="1027">
        <v>0</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482</v>
      </c>
      <c r="CQ126" s="988"/>
      <c r="CR126" s="988"/>
      <c r="CS126" s="988"/>
      <c r="CT126" s="988"/>
      <c r="CU126" s="988"/>
      <c r="CV126" s="988"/>
      <c r="CW126" s="988"/>
      <c r="CX126" s="988"/>
      <c r="CY126" s="988"/>
      <c r="CZ126" s="988"/>
      <c r="DA126" s="988"/>
      <c r="DB126" s="988"/>
      <c r="DC126" s="988"/>
      <c r="DD126" s="988"/>
      <c r="DE126" s="988"/>
      <c r="DF126" s="989"/>
      <c r="DG126" s="990" t="s">
        <v>128</v>
      </c>
      <c r="DH126" s="991"/>
      <c r="DI126" s="991"/>
      <c r="DJ126" s="991"/>
      <c r="DK126" s="991"/>
      <c r="DL126" s="991" t="s">
        <v>128</v>
      </c>
      <c r="DM126" s="991"/>
      <c r="DN126" s="991"/>
      <c r="DO126" s="991"/>
      <c r="DP126" s="991"/>
      <c r="DQ126" s="991" t="s">
        <v>483</v>
      </c>
      <c r="DR126" s="991"/>
      <c r="DS126" s="991"/>
      <c r="DT126" s="991"/>
      <c r="DU126" s="991"/>
      <c r="DV126" s="992" t="s">
        <v>475</v>
      </c>
      <c r="DW126" s="992"/>
      <c r="DX126" s="992"/>
      <c r="DY126" s="992"/>
      <c r="DZ126" s="993"/>
    </row>
    <row r="127" spans="1:130" s="233" customFormat="1" ht="26.25" customHeight="1" x14ac:dyDescent="0.15">
      <c r="A127" s="1123"/>
      <c r="B127" s="1016"/>
      <c r="C127" s="1038" t="s">
        <v>484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128</v>
      </c>
      <c r="AB127" s="1024"/>
      <c r="AC127" s="1024"/>
      <c r="AD127" s="1024"/>
      <c r="AE127" s="1025"/>
      <c r="AF127" s="1026" t="s">
        <v>128</v>
      </c>
      <c r="AG127" s="1024"/>
      <c r="AH127" s="1024"/>
      <c r="AI127" s="1024"/>
      <c r="AJ127" s="1025"/>
      <c r="AK127" s="1026" t="s">
        <v>128</v>
      </c>
      <c r="AL127" s="1024"/>
      <c r="AM127" s="1024"/>
      <c r="AN127" s="1024"/>
      <c r="AO127" s="1025"/>
      <c r="AP127" s="1027" t="s">
        <v>128</v>
      </c>
      <c r="AQ127" s="1028"/>
      <c r="AR127" s="1028"/>
      <c r="AS127" s="1028"/>
      <c r="AT127" s="1029"/>
      <c r="AU127" s="235"/>
      <c r="AV127" s="235"/>
      <c r="AW127" s="235"/>
      <c r="AX127" s="1096" t="s">
        <v>485</v>
      </c>
      <c r="AY127" s="1097"/>
      <c r="AZ127" s="1097"/>
      <c r="BA127" s="1097"/>
      <c r="BB127" s="1097"/>
      <c r="BC127" s="1097"/>
      <c r="BD127" s="1097"/>
      <c r="BE127" s="1098"/>
      <c r="BF127" s="1099" t="s">
        <v>486</v>
      </c>
      <c r="BG127" s="1097"/>
      <c r="BH127" s="1097"/>
      <c r="BI127" s="1097"/>
      <c r="BJ127" s="1097"/>
      <c r="BK127" s="1097"/>
      <c r="BL127" s="1098"/>
      <c r="BM127" s="1099" t="s">
        <v>487</v>
      </c>
      <c r="BN127" s="1097"/>
      <c r="BO127" s="1097"/>
      <c r="BP127" s="1097"/>
      <c r="BQ127" s="1097"/>
      <c r="BR127" s="1097"/>
      <c r="BS127" s="1098"/>
      <c r="BT127" s="1099" t="s">
        <v>488</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489</v>
      </c>
      <c r="CQ127" s="988"/>
      <c r="CR127" s="988"/>
      <c r="CS127" s="988"/>
      <c r="CT127" s="988"/>
      <c r="CU127" s="988"/>
      <c r="CV127" s="988"/>
      <c r="CW127" s="988"/>
      <c r="CX127" s="988"/>
      <c r="CY127" s="988"/>
      <c r="CZ127" s="988"/>
      <c r="DA127" s="988"/>
      <c r="DB127" s="988"/>
      <c r="DC127" s="988"/>
      <c r="DD127" s="988"/>
      <c r="DE127" s="988"/>
      <c r="DF127" s="989"/>
      <c r="DG127" s="990" t="s">
        <v>483</v>
      </c>
      <c r="DH127" s="991"/>
      <c r="DI127" s="991"/>
      <c r="DJ127" s="991"/>
      <c r="DK127" s="991"/>
      <c r="DL127" s="991" t="s">
        <v>128</v>
      </c>
      <c r="DM127" s="991"/>
      <c r="DN127" s="991"/>
      <c r="DO127" s="991"/>
      <c r="DP127" s="991"/>
      <c r="DQ127" s="991" t="s">
        <v>128</v>
      </c>
      <c r="DR127" s="991"/>
      <c r="DS127" s="991"/>
      <c r="DT127" s="991"/>
      <c r="DU127" s="991"/>
      <c r="DV127" s="992" t="s">
        <v>128</v>
      </c>
      <c r="DW127" s="992"/>
      <c r="DX127" s="992"/>
      <c r="DY127" s="992"/>
      <c r="DZ127" s="993"/>
    </row>
    <row r="128" spans="1:130" s="233" customFormat="1" ht="26.25" customHeight="1" thickBot="1" x14ac:dyDescent="0.2">
      <c r="A128" s="1106" t="s">
        <v>490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491</v>
      </c>
      <c r="X128" s="1108"/>
      <c r="Y128" s="1108"/>
      <c r="Z128" s="1109"/>
      <c r="AA128" s="1110" t="s">
        <v>128</v>
      </c>
      <c r="AB128" s="1111"/>
      <c r="AC128" s="1111"/>
      <c r="AD128" s="1111"/>
      <c r="AE128" s="1112"/>
      <c r="AF128" s="1113" t="s">
        <v>128</v>
      </c>
      <c r="AG128" s="1111"/>
      <c r="AH128" s="1111"/>
      <c r="AI128" s="1111"/>
      <c r="AJ128" s="1112"/>
      <c r="AK128" s="1113">
        <v>988</v>
      </c>
      <c r="AL128" s="1111"/>
      <c r="AM128" s="1111"/>
      <c r="AN128" s="1111"/>
      <c r="AO128" s="1112"/>
      <c r="AP128" s="1114"/>
      <c r="AQ128" s="1115"/>
      <c r="AR128" s="1115"/>
      <c r="AS128" s="1115"/>
      <c r="AT128" s="1116"/>
      <c r="AU128" s="235"/>
      <c r="AV128" s="235"/>
      <c r="AW128" s="235"/>
      <c r="AX128" s="961" t="s">
        <v>492</v>
      </c>
      <c r="AY128" s="962"/>
      <c r="AZ128" s="962"/>
      <c r="BA128" s="962"/>
      <c r="BB128" s="962"/>
      <c r="BC128" s="962"/>
      <c r="BD128" s="962"/>
      <c r="BE128" s="963"/>
      <c r="BF128" s="1117" t="s">
        <v>128</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493</v>
      </c>
      <c r="CQ128" s="791"/>
      <c r="CR128" s="791"/>
      <c r="CS128" s="791"/>
      <c r="CT128" s="791"/>
      <c r="CU128" s="791"/>
      <c r="CV128" s="791"/>
      <c r="CW128" s="791"/>
      <c r="CX128" s="791"/>
      <c r="CY128" s="791"/>
      <c r="CZ128" s="791"/>
      <c r="DA128" s="791"/>
      <c r="DB128" s="791"/>
      <c r="DC128" s="791"/>
      <c r="DD128" s="791"/>
      <c r="DE128" s="791"/>
      <c r="DF128" s="1101"/>
      <c r="DG128" s="1102" t="s">
        <v>128</v>
      </c>
      <c r="DH128" s="1103"/>
      <c r="DI128" s="1103"/>
      <c r="DJ128" s="1103"/>
      <c r="DK128" s="1103"/>
      <c r="DL128" s="1103" t="s">
        <v>128</v>
      </c>
      <c r="DM128" s="1103"/>
      <c r="DN128" s="1103"/>
      <c r="DO128" s="1103"/>
      <c r="DP128" s="1103"/>
      <c r="DQ128" s="1103" t="s">
        <v>128</v>
      </c>
      <c r="DR128" s="1103"/>
      <c r="DS128" s="1103"/>
      <c r="DT128" s="1103"/>
      <c r="DU128" s="1103"/>
      <c r="DV128" s="1104" t="s">
        <v>128</v>
      </c>
      <c r="DW128" s="1104"/>
      <c r="DX128" s="1104"/>
      <c r="DY128" s="1104"/>
      <c r="DZ128" s="1105"/>
    </row>
    <row r="129" spans="1:131" s="233" customFormat="1" ht="26.25" customHeight="1" x14ac:dyDescent="0.15">
      <c r="A129" s="999" t="s">
        <v>107</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494</v>
      </c>
      <c r="X129" s="1136"/>
      <c r="Y129" s="1136"/>
      <c r="Z129" s="1137"/>
      <c r="AA129" s="1023">
        <v>2181508</v>
      </c>
      <c r="AB129" s="1024"/>
      <c r="AC129" s="1024"/>
      <c r="AD129" s="1024"/>
      <c r="AE129" s="1025"/>
      <c r="AF129" s="1026">
        <v>2305439</v>
      </c>
      <c r="AG129" s="1024"/>
      <c r="AH129" s="1024"/>
      <c r="AI129" s="1024"/>
      <c r="AJ129" s="1025"/>
      <c r="AK129" s="1026">
        <v>2529358</v>
      </c>
      <c r="AL129" s="1024"/>
      <c r="AM129" s="1024"/>
      <c r="AN129" s="1024"/>
      <c r="AO129" s="1025"/>
      <c r="AP129" s="1138"/>
      <c r="AQ129" s="1139"/>
      <c r="AR129" s="1139"/>
      <c r="AS129" s="1139"/>
      <c r="AT129" s="1140"/>
      <c r="AU129" s="236"/>
      <c r="AV129" s="236"/>
      <c r="AW129" s="236"/>
      <c r="AX129" s="1130" t="s">
        <v>495</v>
      </c>
      <c r="AY129" s="988"/>
      <c r="AZ129" s="988"/>
      <c r="BA129" s="988"/>
      <c r="BB129" s="988"/>
      <c r="BC129" s="988"/>
      <c r="BD129" s="988"/>
      <c r="BE129" s="989"/>
      <c r="BF129" s="1131" t="s">
        <v>460</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496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497</v>
      </c>
      <c r="X130" s="1136"/>
      <c r="Y130" s="1136"/>
      <c r="Z130" s="1137"/>
      <c r="AA130" s="1023">
        <v>284143</v>
      </c>
      <c r="AB130" s="1024"/>
      <c r="AC130" s="1024"/>
      <c r="AD130" s="1024"/>
      <c r="AE130" s="1025"/>
      <c r="AF130" s="1026">
        <v>292007</v>
      </c>
      <c r="AG130" s="1024"/>
      <c r="AH130" s="1024"/>
      <c r="AI130" s="1024"/>
      <c r="AJ130" s="1025"/>
      <c r="AK130" s="1026">
        <v>303038</v>
      </c>
      <c r="AL130" s="1024"/>
      <c r="AM130" s="1024"/>
      <c r="AN130" s="1024"/>
      <c r="AO130" s="1025"/>
      <c r="AP130" s="1138"/>
      <c r="AQ130" s="1139"/>
      <c r="AR130" s="1139"/>
      <c r="AS130" s="1139"/>
      <c r="AT130" s="1140"/>
      <c r="AU130" s="236"/>
      <c r="AV130" s="236"/>
      <c r="AW130" s="236"/>
      <c r="AX130" s="1130" t="s">
        <v>498</v>
      </c>
      <c r="AY130" s="988"/>
      <c r="AZ130" s="988"/>
      <c r="BA130" s="988"/>
      <c r="BB130" s="988"/>
      <c r="BC130" s="988"/>
      <c r="BD130" s="988"/>
      <c r="BE130" s="989"/>
      <c r="BF130" s="1166">
        <v>5.4</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499</v>
      </c>
      <c r="X131" s="1173"/>
      <c r="Y131" s="1173"/>
      <c r="Z131" s="1174"/>
      <c r="AA131" s="1069">
        <v>1897365</v>
      </c>
      <c r="AB131" s="1051"/>
      <c r="AC131" s="1051"/>
      <c r="AD131" s="1051"/>
      <c r="AE131" s="1052"/>
      <c r="AF131" s="1050">
        <v>2013432</v>
      </c>
      <c r="AG131" s="1051"/>
      <c r="AH131" s="1051"/>
      <c r="AI131" s="1051"/>
      <c r="AJ131" s="1052"/>
      <c r="AK131" s="1050">
        <v>2226320</v>
      </c>
      <c r="AL131" s="1051"/>
      <c r="AM131" s="1051"/>
      <c r="AN131" s="1051"/>
      <c r="AO131" s="1052"/>
      <c r="AP131" s="1175"/>
      <c r="AQ131" s="1176"/>
      <c r="AR131" s="1176"/>
      <c r="AS131" s="1176"/>
      <c r="AT131" s="1177"/>
      <c r="AU131" s="236"/>
      <c r="AV131" s="236"/>
      <c r="AW131" s="236"/>
      <c r="AX131" s="1148" t="s">
        <v>500</v>
      </c>
      <c r="AY131" s="791"/>
      <c r="AZ131" s="791"/>
      <c r="BA131" s="791"/>
      <c r="BB131" s="791"/>
      <c r="BC131" s="791"/>
      <c r="BD131" s="791"/>
      <c r="BE131" s="1101"/>
      <c r="BF131" s="1149" t="s">
        <v>460</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501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502</v>
      </c>
      <c r="W132" s="1159"/>
      <c r="X132" s="1159"/>
      <c r="Y132" s="1159"/>
      <c r="Z132" s="1160"/>
      <c r="AA132" s="1161">
        <v>5.3332911699999999</v>
      </c>
      <c r="AB132" s="1162"/>
      <c r="AC132" s="1162"/>
      <c r="AD132" s="1162"/>
      <c r="AE132" s="1163"/>
      <c r="AF132" s="1164">
        <v>5.1614854640000001</v>
      </c>
      <c r="AG132" s="1162"/>
      <c r="AH132" s="1162"/>
      <c r="AI132" s="1162"/>
      <c r="AJ132" s="1163"/>
      <c r="AK132" s="1164">
        <v>5.9692676699999998</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503</v>
      </c>
      <c r="W133" s="1142"/>
      <c r="X133" s="1142"/>
      <c r="Y133" s="1142"/>
      <c r="Z133" s="1143"/>
      <c r="AA133" s="1144">
        <v>5.5</v>
      </c>
      <c r="AB133" s="1145"/>
      <c r="AC133" s="1145"/>
      <c r="AD133" s="1145"/>
      <c r="AE133" s="1146"/>
      <c r="AF133" s="1144">
        <v>5.2</v>
      </c>
      <c r="AG133" s="1145"/>
      <c r="AH133" s="1145"/>
      <c r="AI133" s="1145"/>
      <c r="AJ133" s="1146"/>
      <c r="AK133" s="1144">
        <v>5.4</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5j0UwjWbkArijO+Fvh2jkIQIquori/bVZXn8C8JenNWSu4+D8cxOIoJUvSAlW23Ok2hy92Zu4TiP8899ROZ4IQ==" saltValue="MzSdGeRxNiKIuQhIQhTQo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Nzul9do83fuli26xvBUWgqJQjqO2DoA7V36oCXxvlAEhcNgNyTejP1En5l4igV1bLOjm6wNyuY59QhYjo5Vfw==" saltValue="sA+g/H67H+vAs99RoFMou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507</v>
      </c>
      <c r="AP7" s="275"/>
      <c r="AQ7" s="276" t="s">
        <v>508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509</v>
      </c>
      <c r="AQ8" s="282" t="s">
        <v>510</v>
      </c>
      <c r="AR8" s="283" t="s">
        <v>511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512</v>
      </c>
      <c r="AL9" s="1182"/>
      <c r="AM9" s="1182"/>
      <c r="AN9" s="1183"/>
      <c r="AO9" s="284">
        <v>881169</v>
      </c>
      <c r="AP9" s="284">
        <v>273740</v>
      </c>
      <c r="AQ9" s="285">
        <v>194778</v>
      </c>
      <c r="AR9" s="286">
        <v>40.5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513</v>
      </c>
      <c r="AL10" s="1182"/>
      <c r="AM10" s="1182"/>
      <c r="AN10" s="1183"/>
      <c r="AO10" s="287">
        <v>95902</v>
      </c>
      <c r="AP10" s="287">
        <v>29792</v>
      </c>
      <c r="AQ10" s="288">
        <v>26112</v>
      </c>
      <c r="AR10" s="289">
        <v>14.1</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514</v>
      </c>
      <c r="AL11" s="1182"/>
      <c r="AM11" s="1182"/>
      <c r="AN11" s="1183"/>
      <c r="AO11" s="287" t="s">
        <v>515</v>
      </c>
      <c r="AP11" s="287" t="s">
        <v>515</v>
      </c>
      <c r="AQ11" s="288">
        <v>390</v>
      </c>
      <c r="AR11" s="289" t="s">
        <v>515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516</v>
      </c>
      <c r="AL12" s="1182"/>
      <c r="AM12" s="1182"/>
      <c r="AN12" s="1183"/>
      <c r="AO12" s="287" t="s">
        <v>515</v>
      </c>
      <c r="AP12" s="287" t="s">
        <v>515</v>
      </c>
      <c r="AQ12" s="288" t="s">
        <v>515</v>
      </c>
      <c r="AR12" s="289" t="s">
        <v>515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517</v>
      </c>
      <c r="AL13" s="1182"/>
      <c r="AM13" s="1182"/>
      <c r="AN13" s="1183"/>
      <c r="AO13" s="287">
        <v>48501</v>
      </c>
      <c r="AP13" s="287">
        <v>15067</v>
      </c>
      <c r="AQ13" s="288">
        <v>7005</v>
      </c>
      <c r="AR13" s="289">
        <v>115.1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518</v>
      </c>
      <c r="AL14" s="1182"/>
      <c r="AM14" s="1182"/>
      <c r="AN14" s="1183"/>
      <c r="AO14" s="287">
        <v>65015</v>
      </c>
      <c r="AP14" s="287">
        <v>20197</v>
      </c>
      <c r="AQ14" s="288">
        <v>3736</v>
      </c>
      <c r="AR14" s="289">
        <v>440.6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519</v>
      </c>
      <c r="AL15" s="1185"/>
      <c r="AM15" s="1185"/>
      <c r="AN15" s="1186"/>
      <c r="AO15" s="287">
        <v>-43565</v>
      </c>
      <c r="AP15" s="287">
        <v>-13534</v>
      </c>
      <c r="AQ15" s="288">
        <v>-14789</v>
      </c>
      <c r="AR15" s="289">
        <v>-8.5</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187</v>
      </c>
      <c r="AL16" s="1185"/>
      <c r="AM16" s="1185"/>
      <c r="AN16" s="1186"/>
      <c r="AO16" s="287">
        <v>1047022</v>
      </c>
      <c r="AP16" s="287">
        <v>325263</v>
      </c>
      <c r="AQ16" s="288">
        <v>217232</v>
      </c>
      <c r="AR16" s="289">
        <v>49.7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524</v>
      </c>
      <c r="AL21" s="1188"/>
      <c r="AM21" s="1188"/>
      <c r="AN21" s="1189"/>
      <c r="AO21" s="300">
        <v>24.54</v>
      </c>
      <c r="AP21" s="301">
        <v>19.260000000000002</v>
      </c>
      <c r="AQ21" s="302">
        <v>5.28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525</v>
      </c>
      <c r="AL22" s="1188"/>
      <c r="AM22" s="1188"/>
      <c r="AN22" s="1189"/>
      <c r="AO22" s="305">
        <v>96</v>
      </c>
      <c r="AP22" s="306">
        <v>95.2</v>
      </c>
      <c r="AQ22" s="307">
        <v>0.8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526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507</v>
      </c>
      <c r="AP30" s="275"/>
      <c r="AQ30" s="276" t="s">
        <v>508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509</v>
      </c>
      <c r="AQ31" s="282" t="s">
        <v>510</v>
      </c>
      <c r="AR31" s="283" t="s">
        <v>511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529</v>
      </c>
      <c r="AL32" s="1196"/>
      <c r="AM32" s="1196"/>
      <c r="AN32" s="1197"/>
      <c r="AO32" s="315">
        <v>397018</v>
      </c>
      <c r="AP32" s="315">
        <v>123336</v>
      </c>
      <c r="AQ32" s="316">
        <v>113550</v>
      </c>
      <c r="AR32" s="317">
        <v>8.6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530</v>
      </c>
      <c r="AL33" s="1196"/>
      <c r="AM33" s="1196"/>
      <c r="AN33" s="1197"/>
      <c r="AO33" s="315" t="s">
        <v>515</v>
      </c>
      <c r="AP33" s="315" t="s">
        <v>515</v>
      </c>
      <c r="AQ33" s="316" t="s">
        <v>515</v>
      </c>
      <c r="AR33" s="317" t="s">
        <v>515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531</v>
      </c>
      <c r="AL34" s="1196"/>
      <c r="AM34" s="1196"/>
      <c r="AN34" s="1197"/>
      <c r="AO34" s="315" t="s">
        <v>515</v>
      </c>
      <c r="AP34" s="315" t="s">
        <v>515</v>
      </c>
      <c r="AQ34" s="316" t="s">
        <v>515</v>
      </c>
      <c r="AR34" s="317" t="s">
        <v>515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532</v>
      </c>
      <c r="AL35" s="1196"/>
      <c r="AM35" s="1196"/>
      <c r="AN35" s="1197"/>
      <c r="AO35" s="315">
        <v>23560</v>
      </c>
      <c r="AP35" s="315">
        <v>7319</v>
      </c>
      <c r="AQ35" s="316">
        <v>31148</v>
      </c>
      <c r="AR35" s="317">
        <v>-76.5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533</v>
      </c>
      <c r="AL36" s="1196"/>
      <c r="AM36" s="1196"/>
      <c r="AN36" s="1197"/>
      <c r="AO36" s="315">
        <v>16260</v>
      </c>
      <c r="AP36" s="315">
        <v>5051</v>
      </c>
      <c r="AQ36" s="316">
        <v>2793</v>
      </c>
      <c r="AR36" s="317">
        <v>80.8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534</v>
      </c>
      <c r="AL37" s="1196"/>
      <c r="AM37" s="1196"/>
      <c r="AN37" s="1197"/>
      <c r="AO37" s="315">
        <v>83</v>
      </c>
      <c r="AP37" s="315">
        <v>26</v>
      </c>
      <c r="AQ37" s="316">
        <v>608</v>
      </c>
      <c r="AR37" s="317">
        <v>-95.7</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535</v>
      </c>
      <c r="AL38" s="1199"/>
      <c r="AM38" s="1199"/>
      <c r="AN38" s="1200"/>
      <c r="AO38" s="318" t="s">
        <v>515</v>
      </c>
      <c r="AP38" s="318" t="s">
        <v>515</v>
      </c>
      <c r="AQ38" s="319">
        <v>12</v>
      </c>
      <c r="AR38" s="307" t="s">
        <v>515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536</v>
      </c>
      <c r="AL39" s="1199"/>
      <c r="AM39" s="1199"/>
      <c r="AN39" s="1200"/>
      <c r="AO39" s="315">
        <v>-988</v>
      </c>
      <c r="AP39" s="315">
        <v>-307</v>
      </c>
      <c r="AQ39" s="316">
        <v>-2283</v>
      </c>
      <c r="AR39" s="317">
        <v>-86.6</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537</v>
      </c>
      <c r="AL40" s="1196"/>
      <c r="AM40" s="1196"/>
      <c r="AN40" s="1197"/>
      <c r="AO40" s="315">
        <v>-303038</v>
      </c>
      <c r="AP40" s="315">
        <v>-94140</v>
      </c>
      <c r="AQ40" s="316">
        <v>-109335</v>
      </c>
      <c r="AR40" s="317">
        <v>-13.9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300</v>
      </c>
      <c r="AL41" s="1202"/>
      <c r="AM41" s="1202"/>
      <c r="AN41" s="1203"/>
      <c r="AO41" s="315">
        <v>132895</v>
      </c>
      <c r="AP41" s="315">
        <v>41285</v>
      </c>
      <c r="AQ41" s="316">
        <v>36494</v>
      </c>
      <c r="AR41" s="317">
        <v>13.1</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507</v>
      </c>
      <c r="AN49" s="1192" t="s">
        <v>541</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542</v>
      </c>
      <c r="AO50" s="332" t="s">
        <v>543</v>
      </c>
      <c r="AP50" s="333" t="s">
        <v>544</v>
      </c>
      <c r="AQ50" s="334" t="s">
        <v>545</v>
      </c>
      <c r="AR50" s="335" t="s">
        <v>546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1040051</v>
      </c>
      <c r="AN51" s="337">
        <v>270917</v>
      </c>
      <c r="AO51" s="338">
        <v>-13.4</v>
      </c>
      <c r="AP51" s="339">
        <v>267911</v>
      </c>
      <c r="AQ51" s="340">
        <v>12.6</v>
      </c>
      <c r="AR51" s="341">
        <v>-26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445068</v>
      </c>
      <c r="AN52" s="345">
        <v>115933</v>
      </c>
      <c r="AO52" s="346">
        <v>-20.2</v>
      </c>
      <c r="AP52" s="347">
        <v>106425</v>
      </c>
      <c r="AQ52" s="348">
        <v>-3.6</v>
      </c>
      <c r="AR52" s="349">
        <v>-16.600000000000001</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816609</v>
      </c>
      <c r="AN53" s="337">
        <v>220765</v>
      </c>
      <c r="AO53" s="338">
        <v>-18.5</v>
      </c>
      <c r="AP53" s="339">
        <v>228215</v>
      </c>
      <c r="AQ53" s="340">
        <v>-14.8</v>
      </c>
      <c r="AR53" s="341">
        <v>-3.7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421595</v>
      </c>
      <c r="AN54" s="345">
        <v>113975</v>
      </c>
      <c r="AO54" s="346">
        <v>-1.7</v>
      </c>
      <c r="AP54" s="347">
        <v>117571</v>
      </c>
      <c r="AQ54" s="348">
        <v>10.5</v>
      </c>
      <c r="AR54" s="349">
        <v>-12.2</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1354134</v>
      </c>
      <c r="AN55" s="337">
        <v>377722</v>
      </c>
      <c r="AO55" s="338">
        <v>71.099999999999994</v>
      </c>
      <c r="AP55" s="339">
        <v>264232</v>
      </c>
      <c r="AQ55" s="340">
        <v>15.8</v>
      </c>
      <c r="AR55" s="341">
        <v>55.3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709088</v>
      </c>
      <c r="AN56" s="345">
        <v>197793</v>
      </c>
      <c r="AO56" s="346">
        <v>73.5</v>
      </c>
      <c r="AP56" s="347">
        <v>133959</v>
      </c>
      <c r="AQ56" s="348">
        <v>13.9</v>
      </c>
      <c r="AR56" s="349">
        <v>59.6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924005</v>
      </c>
      <c r="AN57" s="337">
        <v>274348</v>
      </c>
      <c r="AO57" s="338">
        <v>-27.4</v>
      </c>
      <c r="AP57" s="339">
        <v>263613</v>
      </c>
      <c r="AQ57" s="340">
        <v>-0.2</v>
      </c>
      <c r="AR57" s="341">
        <v>-27.2</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435808</v>
      </c>
      <c r="AN58" s="345">
        <v>129397</v>
      </c>
      <c r="AO58" s="346">
        <v>-34.6</v>
      </c>
      <c r="AP58" s="347">
        <v>128823</v>
      </c>
      <c r="AQ58" s="348">
        <v>-3.8</v>
      </c>
      <c r="AR58" s="349">
        <v>-30.8</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1589621</v>
      </c>
      <c r="AN59" s="337">
        <v>493824</v>
      </c>
      <c r="AO59" s="338">
        <v>80</v>
      </c>
      <c r="AP59" s="339">
        <v>330026</v>
      </c>
      <c r="AQ59" s="340">
        <v>25.2</v>
      </c>
      <c r="AR59" s="341">
        <v>54.8</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517474</v>
      </c>
      <c r="AN60" s="345">
        <v>160756</v>
      </c>
      <c r="AO60" s="346">
        <v>24.2</v>
      </c>
      <c r="AP60" s="347">
        <v>141075</v>
      </c>
      <c r="AQ60" s="348">
        <v>9.5</v>
      </c>
      <c r="AR60" s="349">
        <v>14.7</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1144884</v>
      </c>
      <c r="AN61" s="352">
        <v>327515</v>
      </c>
      <c r="AO61" s="353">
        <v>18.399999999999999</v>
      </c>
      <c r="AP61" s="354">
        <v>270799</v>
      </c>
      <c r="AQ61" s="355">
        <v>7.7</v>
      </c>
      <c r="AR61" s="341">
        <v>10.7</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505807</v>
      </c>
      <c r="AN62" s="345">
        <v>143571</v>
      </c>
      <c r="AO62" s="346">
        <v>8.1999999999999993</v>
      </c>
      <c r="AP62" s="347">
        <v>125571</v>
      </c>
      <c r="AQ62" s="348">
        <v>5.3</v>
      </c>
      <c r="AR62" s="349">
        <v>2.9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uOsjmZ6x9KgYNmXjOZG1ntxgNAJ021Z4Qws8+3givainQq6X2Y9JJNox6I/eaUgnaio9WxK3uQdT7Q+n/pduhQ==" saltValue="QQXnApY8SUyyiUBn4lg8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555</v>
      </c>
    </row>
    <row r="121" spans="125:125" ht="13.5" hidden="1" customHeight="1" x14ac:dyDescent="0.15">
      <c r="DU121" s="262"/>
    </row>
  </sheetData>
  <sheetProtection algorithmName="SHA-512" hashValue="lDYvsoagsPltZt63fwipROWKbcGGU2ZbMcDgX4FDkj0Kyp6b/hK6/6wGuZp/j9afUdExF/uE0MbyAXvIrf4FkQ==" saltValue="AqB1R5zMe3gb4O+7ybqt8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556</v>
      </c>
    </row>
  </sheetData>
  <sheetProtection algorithmName="SHA-512" hashValue="nF6wJgCX0H8Wreb5hS0/6F298v1k8fczvecVj+66feTLdvvzvAG1IfYE1sKFZNg6BacL8ttIvD+haLB2mznDfw==" saltValue="8f4Va+Qldej3JatLYBp8i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4" t="s">
        <v>3</v>
      </c>
      <c r="D47" s="1204"/>
      <c r="E47" s="1205"/>
      <c r="F47" s="11">
        <v>52.09</v>
      </c>
      <c r="G47" s="12">
        <v>50.65</v>
      </c>
      <c r="H47" s="12">
        <v>51.1</v>
      </c>
      <c r="I47" s="12">
        <v>48.39</v>
      </c>
      <c r="J47" s="13">
        <v>42.38</v>
      </c>
    </row>
    <row r="48" spans="2:10" ht="57.75" customHeight="1" x14ac:dyDescent="0.15">
      <c r="B48" s="14"/>
      <c r="C48" s="1206" t="s">
        <v>4</v>
      </c>
      <c r="D48" s="1206"/>
      <c r="E48" s="1207"/>
      <c r="F48" s="15">
        <v>7.88</v>
      </c>
      <c r="G48" s="16">
        <v>8.83</v>
      </c>
      <c r="H48" s="16">
        <v>7.4</v>
      </c>
      <c r="I48" s="16">
        <v>10.07</v>
      </c>
      <c r="J48" s="17">
        <v>34.67</v>
      </c>
    </row>
    <row r="49" spans="2:10" ht="57.75" customHeight="1" thickBot="1" x14ac:dyDescent="0.2">
      <c r="B49" s="18"/>
      <c r="C49" s="1208" t="s">
        <v>5</v>
      </c>
      <c r="D49" s="1208"/>
      <c r="E49" s="1209"/>
      <c r="F49" s="19" t="s">
        <v>562</v>
      </c>
      <c r="G49" s="20" t="s">
        <v>563</v>
      </c>
      <c r="H49" s="20" t="s">
        <v>564</v>
      </c>
      <c r="I49" s="20">
        <v>3.1</v>
      </c>
      <c r="J49" s="21">
        <v>23.77</v>
      </c>
    </row>
    <row r="50" spans="2:10" x14ac:dyDescent="0.15"/>
  </sheetData>
  <sheetProtection algorithmName="SHA-512" hashValue="CTPFei0eAmKTLPgHuWOCKHNeoh528nHbAZs6lloHDY7VcNvwkPmT+0A3dfBk9Y5/jOSqpHMYfzl9awkN3OBYTg==" saltValue="oM5tLMYJz86lbspXXGd2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天野恭平</cp:lastModifiedBy>
  <cp:lastPrinted>2023-11-01T06:01:10Z</cp:lastPrinted>
  <dcterms:created xsi:type="dcterms:W3CDTF">2023-02-20T07:36:40Z</dcterms:created>
  <dcterms:modified xsi:type="dcterms:W3CDTF">2023-11-01T06:01:41Z</dcterms:modified>
  <cp:category/>
</cp:coreProperties>
</file>