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uma-fsv\doc\企画財政課\財政係\財政状況資料集\H28分析(H29実施)\02 村回答\30.5.1 修正(様式修正)\"/>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52511" concurrentManualCount="2"/>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AM35" i="9"/>
  <c r="C35" i="9"/>
  <c r="AM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BE34" i="9" s="1"/>
  <c r="BW34" i="9" l="1"/>
  <c r="BW35" i="9" s="1"/>
  <c r="BW36" i="9" s="1"/>
  <c r="BW37" i="9" s="1"/>
  <c r="BW38" i="9" s="1"/>
  <c r="BW39" i="9" s="1"/>
  <c r="BW40" i="9" s="1"/>
  <c r="CO34" i="9" l="1"/>
  <c r="CO35" i="9" s="1"/>
</calcChain>
</file>

<file path=xl/sharedStrings.xml><?xml version="1.0" encoding="utf-8"?>
<sst xmlns="http://schemas.openxmlformats.org/spreadsheetml/2006/main" count="1129" uniqueCount="567">
  <si>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</si>
  <si>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</si>
  <si>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</si>
  <si>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</si>
  <si>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</si>
  <si>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</si>
  <si>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</si>
  <si>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</si>
  <si>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</si>
  <si>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</si>
  <si>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</si>
  <si>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</si>
  <si>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</si>
  <si>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</si>
  <si>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</si>
  <si>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</si>
  <si>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</si>
  <si>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</si>
  <si>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</si>
  <si>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</si>
  <si>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</si>
  <si>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</si>
  <si>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</si>
  <si>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</si>
  <si>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</si>
  <si>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</si>
  <si>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</si>
  <si>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</si>
  <si>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</si>
  <si>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</si>
  <si>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</si>
  <si>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</si>
  <si>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</si>
  <si>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</si>
  <si>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</si>
  <si>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</si>
  <si>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</si>
  <si>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</si>
  <si>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</si>
  <si>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</si>
  <si>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</si>
  <si>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</si>
  <si>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</si>
  <si>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</si>
  <si>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</si>
  <si>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</si>
  <si>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</si>
  <si>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</si>
  <si>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</si>
  <si>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</si>
  <si>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</si>
  <si>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</si>
  <si>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</si>
  <si>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</si>
  <si>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</si>
  <si>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</si>
  <si>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</si>
  <si>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</si>
  <si>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</si>
  <si>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</si>
  <si>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</si>
  <si>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</si>
  <si>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</si>
  <si>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</si>
  <si>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</si>
  <si>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</si>
  <si>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</si>
  <si>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</si>
  <si>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</si>
  <si>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</si>
  <si>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</si>
  <si>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</si>
  <si>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</si>
  <si>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</si>
  <si>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</si>
  <si>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</si>
  <si>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</si>
  <si>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</si>
  <si>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</si>
  <si>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</si>
  <si>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</si>
  <si>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</si>
  <si>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球磨村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</si>
  <si>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</si>
  <si>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</si>
  <si>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</si>
  <si>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</si>
  <si>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</si>
  <si>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</si>
  <si>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</si>
  <si>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</si>
  <si>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</si>
  <si>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</si>
  <si>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</si>
  <si>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</si>
  <si>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</si>
  <si>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</si>
  <si>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</si>
  <si>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</si>
  <si>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</si>
  <si>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</si>
  <si>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</si>
  <si>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</si>
  <si>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</si>
  <si>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</si>
  <si>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</si>
  <si>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</si>
  <si>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</si>
  <si>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</si>
  <si>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</si>
  <si>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</si>
  <si>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</si>
  <si>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</si>
  <si>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</si>
  <si>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</si>
  <si>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</si>
  <si>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</si>
  <si>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</si>
  <si>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</si>
  <si>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</si>
  <si>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</si>
  <si>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</si>
  <si>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</si>
  <si>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</si>
  <si>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</si>
  <si>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</si>
  <si>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</si>
  <si>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</si>
  <si>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</si>
  <si>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</si>
  <si>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</si>
  <si>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</si>
  <si>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</si>
  <si>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</si>
  <si>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</si>
  <si>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</si>
  <si>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</si>
  <si>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</si>
  <si>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</si>
  <si>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</si>
  <si>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</si>
  <si>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</si>
  <si>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</si>
  <si>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</si>
  <si>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</si>
  <si>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</si>
  <si>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</si>
  <si>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</si>
  <si>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</si>
  <si>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</si>
  <si>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</si>
  <si>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</si>
  <si>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</si>
  <si>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</si>
  <si>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</si>
  <si>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</si>
  <si>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</si>
  <si>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</si>
  <si>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</si>
  <si>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</si>
  <si>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</si>
  <si>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</si>
  <si>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</si>
  <si>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</si>
  <si>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</si>
  <si>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</si>
  <si>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</si>
  <si>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</si>
  <si>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</si>
  <si>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</si>
  <si>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</si>
  <si>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</si>
  <si>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</si>
  <si>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</si>
  <si>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</si>
  <si>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</si>
  <si>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</si>
  <si>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</si>
  <si>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</si>
  <si>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</si>
  <si>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</si>
  <si>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</si>
  <si>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</si>
  <si>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</si>
  <si>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</si>
  <si>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</si>
  <si>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</si>
  <si>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</si>
  <si>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</si>
  <si>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</si>
  <si>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</si>
  <si>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</si>
  <si>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</si>
  <si>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</si>
  <si>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</si>
  <si>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</si>
  <si>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熊本県球磨村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</si>
  <si>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</si>
  <si>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</si>
  <si>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</si>
  <si>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</si>
  <si>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</si>
  <si>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</si>
  <si>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</si>
  <si>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</si>
  <si>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</si>
  <si>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</si>
  <si>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</si>
  <si>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</si>
  <si>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</si>
  <si>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</si>
  <si>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</si>
  <si>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</si>
  <si>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</si>
  <si>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</si>
  <si>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</si>
  <si>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</si>
  <si>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</si>
  <si>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</si>
  <si>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</si>
  <si>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</si>
  <si>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</si>
  <si>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</si>
  <si>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</si>
  <si>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</si>
  <si>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</si>
  <si>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</si>
  <si>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</si>
  <si>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</si>
  <si>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</si>
  <si>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</si>
  <si>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</si>
  <si>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</si>
  <si>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</si>
  <si>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</si>
  <si>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</si>
  <si>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</si>
  <si>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</si>
  <si>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</si>
  <si>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</si>
  <si>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</si>
  <si>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</si>
  <si>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</si>
  <si>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</si>
  <si>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</si>
  <si>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</si>
  <si>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</si>
  <si>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</si>
  <si>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</si>
  <si>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</si>
  <si>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</si>
  <si>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</si>
  <si>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</si>
  <si>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</si>
  <si>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</si>
  <si>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</si>
  <si>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</si>
  <si>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</si>
  <si>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</si>
  <si>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</si>
  <si>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</si>
  <si>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</si>
  <si>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</si>
  <si>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</si>
  <si>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</si>
  <si>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</si>
  <si>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</si>
  <si>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</si>
  <si>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</si>
  <si>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</si>
  <si>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</si>
  <si>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</si>
  <si>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</si>
  <si>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</si>
  <si>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</si>
  <si>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</si>
  <si>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</si>
  <si>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</si>
  <si>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</si>
  <si>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</si>
  <si>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</si>
  <si>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</si>
  <si>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</si>
  <si>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</si>
  <si>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</si>
  <si>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</si>
  <si>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</si>
  <si>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</si>
  <si>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</si>
  <si>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</si>
  <si>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</si>
  <si>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</si>
  <si>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</si>
  <si>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</si>
  <si>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</si>
  <si>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</si>
  <si>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</si>
  <si>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</si>
  <si>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</si>
  <si>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</si>
  <si>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</si>
  <si>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</si>
  <si>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</si>
  <si>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</si>
  <si>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</si>
  <si>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</si>
  <si>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</si>
  <si>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</si>
  <si>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</si>
  <si>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</si>
  <si>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</si>
  <si>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</si>
  <si>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</si>
  <si>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</si>
  <si>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</si>
  <si>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</si>
  <si>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</si>
  <si>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</si>
  <si>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</si>
  <si>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</si>
  <si>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</si>
  <si>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</si>
  <si>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</si>
  <si>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</si>
  <si>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</si>
  <si>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</si>
  <si>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</si>
  <si>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</si>
  <si>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</si>
  <si>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</si>
  <si>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</si>
  <si>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</si>
  <si>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</si>
  <si>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</si>
  <si>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</si>
  <si>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</si>
  <si>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</si>
  <si>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</si>
  <si>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</si>
  <si>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</si>
  <si>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</si>
  <si>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</si>
  <si>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</si>
  <si>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</si>
  <si>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</si>
  <si>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熊本県球磨村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</si>
  <si>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</si>
  <si>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</si>
  <si>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</si>
  <si>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</si>
  <si>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</si>
  <si>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</si>
  <si>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</si>
  <si>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</si>
  <si>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</si>
  <si>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</si>
  <si>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</si>
  <si>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</si>
  <si>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</si>
  <si>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</si>
  <si>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</si>
  <si>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</si>
  <si>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</si>
  <si>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</si>
  <si>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</si>
  <si>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</si>
  <si>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</si>
  <si>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</si>
  <si>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</si>
  <si>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</si>
  <si>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</si>
  <si>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</si>
  <si>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</si>
  <si>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</si>
  <si>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</si>
  <si>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</si>
  <si>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</si>
  <si>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</si>
  <si>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</si>
  <si>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</si>
  <si>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</si>
  <si>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</si>
  <si>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</si>
  <si>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</si>
  <si>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</si>
  <si>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</si>
  <si>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</si>
  <si>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</si>
  <si>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</si>
  <si>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</si>
  <si>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</si>
  <si>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</si>
  <si>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</si>
  <si>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</si>
  <si>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</si>
  <si>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</si>
  <si>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</si>
  <si>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</si>
  <si>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</si>
  <si>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</si>
  <si>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</si>
  <si>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</si>
  <si>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</si>
  <si>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</si>
  <si>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</si>
  <si>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</si>
  <si>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</si>
  <si>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</si>
  <si>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</si>
  <si>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</si>
  <si>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</si>
  <si>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</si>
  <si>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</si>
  <si>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</si>
  <si>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</si>
  <si>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</si>
  <si>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</si>
  <si>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</si>
  <si>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</si>
  <si>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</si>
  <si>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</si>
  <si>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</si>
  <si>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</si>
  <si>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</si>
  <si>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</si>
  <si>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</si>
  <si>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</si>
  <si>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</si>
  <si>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</si>
  <si>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</si>
  <si>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</si>
  <si>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</si>
  <si>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</si>
  <si>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</si>
  <si>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</si>
  <si>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</si>
  <si>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</si>
  <si>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</si>
  <si>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</si>
  <si>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</si>
  <si>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</si>
  <si>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</si>
  <si>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</si>
  <si>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</si>
  <si>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</si>
  <si>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</si>
  <si>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後期高齢者医療特別会計</t>
    <phoneticPr fontId="5"/>
  </si>
  <si>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</si>
  <si>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</si>
  <si>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</si>
  <si>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</si>
  <si>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</si>
  <si>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</si>
  <si>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</si>
  <si>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</si>
  <si>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</si>
  <si>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</si>
  <si>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</si>
  <si>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</si>
  <si>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</si>
  <si>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</si>
  <si>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</si>
  <si>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</si>
  <si>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</si>
  <si>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</si>
  <si>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</si>
  <si>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</si>
  <si>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</si>
  <si>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</si>
  <si>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</si>
  <si>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</si>
  <si>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</si>
  <si>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</si>
  <si>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</si>
  <si>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</si>
  <si>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</si>
  <si>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</si>
  <si>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</si>
  <si>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</si>
  <si>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</si>
  <si>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</si>
  <si>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</si>
  <si>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</si>
  <si>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</si>
  <si>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</si>
  <si>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</si>
  <si>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</si>
  <si>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</si>
  <si>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</si>
  <si>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</si>
  <si>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</si>
  <si>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</si>
  <si>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</si>
  <si>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</si>
  <si>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</si>
  <si>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</si>
  <si>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</si>
  <si>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</si>
  <si>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</si>
  <si>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</si>
  <si>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</si>
  <si>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</si>
  <si>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</si>
  <si>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</si>
  <si>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</si>
  <si>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</si>
  <si>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</si>
  <si>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</si>
  <si>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</si>
  <si>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</si>
  <si>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</si>
  <si>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</si>
  <si>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</si>
  <si>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</si>
  <si>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</si>
  <si>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</si>
  <si>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</si>
  <si>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</si>
  <si>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</si>
  <si>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</si>
  <si>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</si>
  <si>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</si>
  <si>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</si>
  <si>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</si>
  <si>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</si>
  <si>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</si>
  <si>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</si>
  <si>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</si>
  <si>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</si>
  <si>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</si>
  <si>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</si>
  <si>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1.10</t>
  </si>
  <si>
    <t>一般会計</t>
  </si>
  <si>
    <t>国民健康保険特別会計</t>
  </si>
  <si>
    <t>介護保険特別会計</t>
  </si>
  <si>
    <t>簡易水道特別会計</t>
  </si>
  <si>
    <t>後期高齢者医療特別会計</t>
  </si>
  <si>
    <t>その他会計（赤字）</t>
  </si>
  <si>
    <t>その他会計（黒字）</t>
  </si>
  <si>
    <t>-</t>
    <phoneticPr fontId="2"/>
  </si>
  <si>
    <t>熊本県市町村総合事務組合</t>
    <rPh sb="0" eb="3">
      <t>クマモトケン</t>
    </rPh>
    <rPh sb="3" eb="6">
      <t>シチョウソン</t>
    </rPh>
    <rPh sb="6" eb="8">
      <t>ソウゴウ</t>
    </rPh>
    <rPh sb="8" eb="10">
      <t>ジム</t>
    </rPh>
    <rPh sb="10" eb="12">
      <t>クミアイ</t>
    </rPh>
    <phoneticPr fontId="2"/>
  </si>
  <si>
    <t>人吉下球磨消防組合</t>
    <rPh sb="0" eb="2">
      <t>ヒトヨシ</t>
    </rPh>
    <rPh sb="2" eb="3">
      <t>シモ</t>
    </rPh>
    <rPh sb="3" eb="5">
      <t>クマ</t>
    </rPh>
    <rPh sb="5" eb="7">
      <t>ショウボウ</t>
    </rPh>
    <rPh sb="7" eb="9">
      <t>クミアイ</t>
    </rPh>
    <phoneticPr fontId="2"/>
  </si>
  <si>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2"/>
  </si>
  <si>
    <t>㈱球磨村ふるさと振興公社</t>
    <rPh sb="1" eb="4">
      <t>クマムラ</t>
    </rPh>
    <rPh sb="8" eb="10">
      <t>シンコウ</t>
    </rPh>
    <rPh sb="10" eb="12">
      <t>コウシャ</t>
    </rPh>
    <phoneticPr fontId="2"/>
  </si>
  <si>
    <t>くま川鉄道㈱</t>
    <rPh sb="2" eb="3">
      <t>カワ</t>
    </rPh>
    <rPh sb="3" eb="5">
      <t>テツドウ</t>
    </rPh>
    <phoneticPr fontId="2"/>
  </si>
  <si>
    <t>-</t>
    <phoneticPr fontId="2"/>
  </si>
  <si>
    <t>人吉球磨広域行政組合(人吉球磨ふるさと市町村圏特別会計)</t>
    <rPh sb="0" eb="2">
      <t>ヒトヨシ</t>
    </rPh>
    <rPh sb="2" eb="4">
      <t>クマ</t>
    </rPh>
    <rPh sb="4" eb="6">
      <t>コウイキ</t>
    </rPh>
    <rPh sb="6" eb="8">
      <t>ギョウセイ</t>
    </rPh>
    <rPh sb="8" eb="10">
      <t>クミアイ</t>
    </rPh>
    <rPh sb="11" eb="13">
      <t>ヒトヨシ</t>
    </rPh>
    <rPh sb="13" eb="15">
      <t>クマ</t>
    </rPh>
    <rPh sb="19" eb="22">
      <t>シチョウソン</t>
    </rPh>
    <rPh sb="22" eb="23">
      <t>ケン</t>
    </rPh>
    <rPh sb="23" eb="25">
      <t>トクベツ</t>
    </rPh>
    <rPh sb="25" eb="27">
      <t>カイケイ</t>
    </rPh>
    <phoneticPr fontId="2"/>
  </si>
  <si>
    <t>人吉球磨広域行政組合(特別養護老人ホーム特別会計)</t>
    <rPh sb="0" eb="2">
      <t>ヒトヨシ</t>
    </rPh>
    <rPh sb="2" eb="4">
      <t>クマ</t>
    </rPh>
    <rPh sb="4" eb="6">
      <t>コウイキ</t>
    </rPh>
    <rPh sb="6" eb="8">
      <t>ギョウセイ</t>
    </rPh>
    <rPh sb="8" eb="10">
      <t>クミアイ</t>
    </rPh>
    <rPh sb="11" eb="13">
      <t>トクベツ</t>
    </rPh>
    <rPh sb="13" eb="15">
      <t>ヨウゴ</t>
    </rPh>
    <rPh sb="15" eb="17">
      <t>ロウジン</t>
    </rPh>
    <rPh sb="20" eb="22">
      <t>トクベツ</t>
    </rPh>
    <rPh sb="22" eb="24">
      <t>カイケイ</t>
    </rPh>
    <phoneticPr fontId="2"/>
  </si>
  <si>
    <t>熊本県後期高齢者医療広域連合(一般会計)</t>
    <rPh sb="0" eb="3">
      <t>クマモトケン</t>
    </rPh>
    <rPh sb="3" eb="5">
      <t>コウキ</t>
    </rPh>
    <rPh sb="5" eb="8">
      <t>コウレイシャ</t>
    </rPh>
    <rPh sb="8" eb="10">
      <t>イリョウ</t>
    </rPh>
    <rPh sb="10" eb="14">
      <t>コウイキレンゴウ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</si>
  <si>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4">
      <t>コウイキレンゴウ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</si>
  <si>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</si>
  <si>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</si>
  <si>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</si>
  <si>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</si>
  <si>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</si>
  <si>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</si>
  <si>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</si>
  <si>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</si>
  <si>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</si>
  <si>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</si>
  <si>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</si>
  <si>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</si>
  <si>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</si>
  <si>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</si>
  <si>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</si>
  <si>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今年度、地方債残高等の減少に伴い、将来負担額も減少したことから、将来負担比率は発生していない。</t>
    <phoneticPr fontId="5"/>
  </si>
  <si>
    <t>普通交付税額及び臨時財政対策債発行可能額の減少により、実質公債費比率が増加した。</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</si>
</sst>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221823</c:v>
                </c:pt>
                <c:pt idx="1">
                  <c:v>263041</c:v>
                </c:pt>
                <c:pt idx="2">
                  <c:v>272886</c:v>
                </c:pt>
                <c:pt idx="3">
                  <c:v>245039</c:v>
                </c:pt>
                <c:pt idx="4">
                  <c:v>237994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111419</c:v>
                </c:pt>
                <c:pt idx="1">
                  <c:v>178060</c:v>
                </c:pt>
                <c:pt idx="2">
                  <c:v>173808</c:v>
                </c:pt>
                <c:pt idx="3">
                  <c:v>259356</c:v>
                </c:pt>
                <c:pt idx="4">
                  <c:v>312999</c:v>
                </c:pt>
              </c:numCache>
            </c:numRef>
          </c:val>
          <c:smooth val="0"/>
        </c:ser>
        <c:dLbls>
          <c:showLegendKey val="0"/>
          <c:showVal val="0"/>
          <c:showCatName val="0"/>
          <c:showSerName val="0"/>
          <c:showPercent val="0"/>
          <c:showBubbleSize val="0"/>
        </c:dLbls>
        <c:marker val="1"/>
        <c:smooth val="0"/>
        <c:axId val="254257432"/>
        <c:axId val="254257824"/>
      </c:lineChart>
      <c:catAx>
        <c:axId val="254257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4257824"/>
        <c:crosses val="autoZero"/>
        <c:auto val="1"/>
        <c:lblAlgn val="ctr"/>
        <c:lblOffset val="100"/>
        <c:tickLblSkip val="1"/>
        <c:tickMarkSkip val="1"/>
        <c:noMultiLvlLbl val="0"/>
      </c:catAx>
      <c:valAx>
        <c:axId val="25425782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4257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4.18</c:v>
                </c:pt>
                <c:pt idx="1">
                  <c:v>4.93</c:v>
                </c:pt>
                <c:pt idx="2">
                  <c:v>7.87</c:v>
                </c:pt>
                <c:pt idx="3">
                  <c:v>9.81</c:v>
                </c:pt>
                <c:pt idx="4">
                  <c:v>8.76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46.8</c:v>
                </c:pt>
                <c:pt idx="1">
                  <c:v>48.56</c:v>
                </c:pt>
                <c:pt idx="2">
                  <c:v>50.34</c:v>
                </c:pt>
                <c:pt idx="3">
                  <c:v>49.27</c:v>
                </c:pt>
                <c:pt idx="4">
                  <c:v>49.95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41909512"/>
        <c:axId val="441909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0.15</c:v>
                </c:pt>
                <c:pt idx="1">
                  <c:v>2.97</c:v>
                </c:pt>
                <c:pt idx="2">
                  <c:v>3.42</c:v>
                </c:pt>
                <c:pt idx="3">
                  <c:v>2.82</c:v>
                </c:pt>
                <c:pt idx="4">
                  <c:v>-1.1000000000000001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41909512"/>
        <c:axId val="441909904"/>
      </c:lineChart>
      <c:catAx>
        <c:axId val="441909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1909904"/>
        <c:crosses val="autoZero"/>
        <c:auto val="1"/>
        <c:lblAlgn val="ctr"/>
        <c:lblOffset val="100"/>
        <c:tickLblSkip val="1"/>
        <c:tickMarkSkip val="1"/>
        <c:noMultiLvlLbl val="0"/>
      </c:catAx>
      <c:valAx>
        <c:axId val="441909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909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0.62</c:v>
                </c:pt>
                <c:pt idx="2">
                  <c:v>#N/A</c:v>
                </c:pt>
                <c:pt idx="3">
                  <c:v>0.49</c:v>
                </c:pt>
                <c:pt idx="4">
                  <c:v>#N/A</c:v>
                </c:pt>
                <c:pt idx="5">
                  <c:v>0.34</c:v>
                </c:pt>
                <c:pt idx="6">
                  <c:v>#N/A</c:v>
                </c:pt>
                <c:pt idx="7">
                  <c:v>0.24</c:v>
                </c:pt>
                <c:pt idx="8">
                  <c:v>#N/A</c:v>
                </c:pt>
                <c:pt idx="9">
                  <c:v>0.5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c:v>
                </c:pt>
                <c:pt idx="2">
                  <c:v>#N/A</c:v>
                </c:pt>
                <c:pt idx="3">
                  <c:v>0.68</c:v>
                </c:pt>
                <c:pt idx="4">
                  <c:v>#N/A</c:v>
                </c:pt>
                <c:pt idx="5">
                  <c:v>0.68</c:v>
                </c:pt>
                <c:pt idx="6">
                  <c:v>#N/A</c:v>
                </c:pt>
                <c:pt idx="7">
                  <c:v>0.81</c:v>
                </c:pt>
                <c:pt idx="8">
                  <c:v>#N/A</c:v>
                </c:pt>
                <c:pt idx="9">
                  <c:v>0.7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1.38</c:v>
                </c:pt>
                <c:pt idx="2">
                  <c:v>#N/A</c:v>
                </c:pt>
                <c:pt idx="3">
                  <c:v>1.75</c:v>
                </c:pt>
                <c:pt idx="4">
                  <c:v>#N/A</c:v>
                </c:pt>
                <c:pt idx="5">
                  <c:v>1.43</c:v>
                </c:pt>
                <c:pt idx="6">
                  <c:v>#N/A</c:v>
                </c:pt>
                <c:pt idx="7">
                  <c:v>1.74</c:v>
                </c:pt>
                <c:pt idx="8">
                  <c:v>#N/A</c:v>
                </c:pt>
                <c:pt idx="9">
                  <c:v>1.95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4.18</c:v>
                </c:pt>
                <c:pt idx="2">
                  <c:v>#N/A</c:v>
                </c:pt>
                <c:pt idx="3">
                  <c:v>4.93</c:v>
                </c:pt>
                <c:pt idx="4">
                  <c:v>#N/A</c:v>
                </c:pt>
                <c:pt idx="5">
                  <c:v>7.86</c:v>
                </c:pt>
                <c:pt idx="6">
                  <c:v>#N/A</c:v>
                </c:pt>
                <c:pt idx="7">
                  <c:v>9.8000000000000007</c:v>
                </c:pt>
                <c:pt idx="8">
                  <c:v>#N/A</c:v>
                </c:pt>
                <c:pt idx="9">
                  <c:v>8.75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41909120"/>
        <c:axId val="441908728"/>
      </c:barChart>
      <c:catAx>
        <c:axId val="44190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1908728"/>
        <c:crosses val="autoZero"/>
        <c:auto val="1"/>
        <c:lblAlgn val="ctr"/>
        <c:lblOffset val="100"/>
        <c:tickLblSkip val="1"/>
        <c:tickMarkSkip val="1"/>
        <c:noMultiLvlLbl val="0"/>
      </c:catAx>
      <c:valAx>
        <c:axId val="441908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909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274</c:v>
                </c:pt>
                <c:pt idx="5">
                  <c:v>304</c:v>
                </c:pt>
                <c:pt idx="8">
                  <c:v>337</c:v>
                </c:pt>
                <c:pt idx="11">
                  <c:v>342</c:v>
                </c:pt>
                <c:pt idx="14">
                  <c:v>339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25</c:v>
                </c:pt>
                <c:pt idx="3">
                  <c:v>23</c:v>
                </c:pt>
                <c:pt idx="6">
                  <c:v>23</c:v>
                </c:pt>
                <c:pt idx="9">
                  <c:v>24</c:v>
                </c:pt>
                <c:pt idx="12">
                  <c:v>25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19</c:v>
                </c:pt>
                <c:pt idx="3">
                  <c:v>18</c:v>
                </c:pt>
                <c:pt idx="6">
                  <c:v>21</c:v>
                </c:pt>
                <c:pt idx="9">
                  <c:v>23</c:v>
                </c:pt>
                <c:pt idx="12">
                  <c:v>25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334</c:v>
                </c:pt>
                <c:pt idx="3">
                  <c:v>377</c:v>
                </c:pt>
                <c:pt idx="6">
                  <c:v>412</c:v>
                </c:pt>
                <c:pt idx="9">
                  <c:v>424</c:v>
                </c:pt>
                <c:pt idx="12">
                  <c:v>422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41907944"/>
        <c:axId val="441911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104</c:v>
                </c:pt>
                <c:pt idx="2">
                  <c:v>#N/A</c:v>
                </c:pt>
                <c:pt idx="3">
                  <c:v>#N/A</c:v>
                </c:pt>
                <c:pt idx="4">
                  <c:v>114</c:v>
                </c:pt>
                <c:pt idx="5">
                  <c:v>#N/A</c:v>
                </c:pt>
                <c:pt idx="6">
                  <c:v>#N/A</c:v>
                </c:pt>
                <c:pt idx="7">
                  <c:v>119</c:v>
                </c:pt>
                <c:pt idx="8">
                  <c:v>#N/A</c:v>
                </c:pt>
                <c:pt idx="9">
                  <c:v>#N/A</c:v>
                </c:pt>
                <c:pt idx="10">
                  <c:v>129</c:v>
                </c:pt>
                <c:pt idx="11">
                  <c:v>#N/A</c:v>
                </c:pt>
                <c:pt idx="12">
                  <c:v>#N/A</c:v>
                </c:pt>
                <c:pt idx="13">
                  <c:v>133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41907944"/>
        <c:axId val="441911080"/>
      </c:lineChart>
      <c:catAx>
        <c:axId val="441907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1911080"/>
        <c:crosses val="autoZero"/>
        <c:auto val="1"/>
        <c:lblAlgn val="ctr"/>
        <c:lblOffset val="100"/>
        <c:tickLblSkip val="1"/>
        <c:tickMarkSkip val="1"/>
        <c:noMultiLvlLbl val="0"/>
      </c:catAx>
      <c:valAx>
        <c:axId val="441911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907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3050</c:v>
                </c:pt>
                <c:pt idx="5">
                  <c:v>3016</c:v>
                </c:pt>
                <c:pt idx="8">
                  <c:v>2877</c:v>
                </c:pt>
                <c:pt idx="11">
                  <c:v>2798</c:v>
                </c:pt>
                <c:pt idx="14">
                  <c:v>2674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1828</c:v>
                </c:pt>
                <c:pt idx="5">
                  <c:v>2048</c:v>
                </c:pt>
                <c:pt idx="8">
                  <c:v>1760</c:v>
                </c:pt>
                <c:pt idx="11">
                  <c:v>1827</c:v>
                </c:pt>
                <c:pt idx="14">
                  <c:v>1778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798</c:v>
                </c:pt>
                <c:pt idx="3">
                  <c:v>781</c:v>
                </c:pt>
                <c:pt idx="6">
                  <c:v>762</c:v>
                </c:pt>
                <c:pt idx="9">
                  <c:v>695</c:v>
                </c:pt>
                <c:pt idx="12">
                  <c:v>598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142</c:v>
                </c:pt>
                <c:pt idx="3">
                  <c:v>125</c:v>
                </c:pt>
                <c:pt idx="6">
                  <c:v>151</c:v>
                </c:pt>
                <c:pt idx="9">
                  <c:v>115</c:v>
                </c:pt>
                <c:pt idx="12">
                  <c:v>94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201</c:v>
                </c:pt>
                <c:pt idx="3">
                  <c:v>190</c:v>
                </c:pt>
                <c:pt idx="6">
                  <c:v>176</c:v>
                </c:pt>
                <c:pt idx="9">
                  <c:v>167</c:v>
                </c:pt>
                <c:pt idx="12">
                  <c:v>161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3768</c:v>
                </c:pt>
                <c:pt idx="3">
                  <c:v>3713</c:v>
                </c:pt>
                <c:pt idx="6">
                  <c:v>3569</c:v>
                </c:pt>
                <c:pt idx="9">
                  <c:v>3539</c:v>
                </c:pt>
                <c:pt idx="12">
                  <c:v>3420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47388184"/>
        <c:axId val="447388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32</c:v>
                </c:pt>
                <c:pt idx="2">
                  <c:v>#N/A</c:v>
                </c:pt>
                <c:pt idx="3">
                  <c:v>#N/A</c:v>
                </c:pt>
                <c:pt idx="4">
                  <c:v>0</c:v>
                </c:pt>
                <c:pt idx="5">
                  <c:v>#N/A</c:v>
                </c:pt>
                <c:pt idx="6">
                  <c:v>#N/A</c:v>
                </c:pt>
                <c:pt idx="7">
                  <c:v>22</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47388184"/>
        <c:axId val="447388576"/>
      </c:lineChart>
      <c:catAx>
        <c:axId val="447388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7388576"/>
        <c:crosses val="autoZero"/>
        <c:auto val="1"/>
        <c:lblAlgn val="ctr"/>
        <c:lblOffset val="100"/>
        <c:tickLblSkip val="1"/>
        <c:tickMarkSkip val="1"/>
        <c:noMultiLvlLbl val="0"/>
      </c:catAx>
      <c:valAx>
        <c:axId val="447388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7388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{B98EE04A-FF7B-460D-B596-46FD07C3162A}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{08B30981-F38C-4DE4-9316-B8800C53E54C}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{C061A53C-AA3F-4193-B0BF-1832380A795E}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{4EACFA1E-4B65-42B9-91DD-621F359AEA5A}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{4385806E-7D21-4018-BBCD-8315C2C64542}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41.3</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{8C24E31B-A601-49FF-B579-7A198F8B0110}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{DF4814A1-3F1C-4516-9DC6-1DD81C1E8348}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{DA666AE9-E172-4B88-AB21-8ED67C8069E0}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{9DBBE878-845C-4C4E-83A9-099F28D9F62F}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{AD85D539-10A7-47E8-80A4-D77089D97B06}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56.5</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85805240"/>
        <c:axId val="485805632"/>
      </c:scatterChart>
      <c:valAx>
        <c:axId val="485805240"/>
        <c:scaling>
          <c:orientation val="minMax"/>
          <c:max val="67.8"/>
          <c:min val="4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5805632"/>
        <c:crosses val="autoZero"/>
        <c:crossBetween val="midCat"/>
      </c:valAx>
      <c:valAx>
        <c:axId val="48580563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58052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{4804E411-61A7-4ACB-B0D7-C313CD642E92}</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{BD0FA265-45E7-4116-B1ED-AEEF7C4F6A05}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{A5AFA510-1453-4900-B03A-CF3EEC967C5E}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{A697EB49-EB2C-4F3E-92BF-50B5F16A4E03}</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{B34F3656-8864-4553-8598-7164C09D7002}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5.9</c:v>
                </c:pt>
                <c:pt idx="1">
                  <c:v>5.4</c:v>
                </c:pt>
                <c:pt idx="2">
                  <c:v>5.5</c:v>
                </c:pt>
                <c:pt idx="3">
                  <c:v>6</c:v>
                </c:pt>
                <c:pt idx="4">
                  <c:v>6.3</c:v>
                </c:pt>
              </c:numCache>
            </c:numRef>
          </c:xVal>
          <c:yVal>
            <c:numRef>
              <c:f>公会計指標分析・財政指標組合せ分析表!$K$73:$O$73</c:f>
              <c:numCache>
                <c:formatCode>#,##0.0;"▲ "#,##0.0</c:formatCode>
                <c:ptCount val="5"/>
                <c:pt idx="0">
                  <c:v>1.5</c:v>
                </c:pt>
                <c:pt idx="2">
                  <c:v>1.1000000000000001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{C0ED7896-361D-4E78-AD57-53DD73C2C2B0}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{F889C0D7-4AA3-46A5-8D99-CDA03648505B}</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{E782391B-44BE-4FC9-BFBC-C883F3866E90}</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{DE4C747F-217A-4ADC-8F82-46B41398F293}</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{FFA59BA4-2E44-424C-8290-41F2B5AB7942}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6.9</c:v>
                </c:pt>
                <c:pt idx="3">
                  <c:v>7.2</c:v>
                </c:pt>
                <c:pt idx="4">
                  <c:v>6</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85806416"/>
        <c:axId val="485806808"/>
      </c:scatterChart>
      <c:valAx>
        <c:axId val="485806416"/>
        <c:scaling>
          <c:orientation val="minMax"/>
          <c:max val="8.7999999999999989"/>
          <c:min val="5.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5806808"/>
        <c:crosses val="autoZero"/>
        <c:crossBetween val="midCat"/>
      </c:valAx>
      <c:valAx>
        <c:axId val="485806808"/>
        <c:scaling>
          <c:orientation val="minMax"/>
          <c:max val="1.8"/>
          <c:min val="-0.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5806416"/>
        <c:crosses val="autoZero"/>
        <c:crossBetween val="midCat"/>
        <c:majorUnit val="0.2"/>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公債費の元利償還金が高止まりの状況にあるため、分子の数値が依然として高い状況になっている。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今後も当分の間はこの状況が続くと見ているが、新規借入の目安を元金償還額以内とし、公債費の上昇を抑制する。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地方債残高は順調に減少を続けている。また、公営企業や組合等への負担見込額も減少したため、全体として将来負担額は減少している。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一方、充当可能財源</a:t>
          </a:r>
          <a:r>
            <a:rPr kumimoji="1" lang="ja-JP" altLang="en-US" sz="1400">
              <a:solidFill>
                <a:sysClr val="windowText" lastClr="000000"/>
              </a:solidFill>
              <a:latin typeface="ＭＳ ゴシック" pitchFamily="49" charset="-128"/>
              <a:ea typeface="ＭＳ ゴシック" pitchFamily="49" charset="-128"/>
            </a:rPr>
            <a:t>等</a:t>
          </a:r>
          <a:r>
            <a:rPr kumimoji="1" lang="ja-JP" altLang="en-US" sz="1400">
              <a:latin typeface="ＭＳ ゴシック" pitchFamily="49" charset="-128"/>
              <a:ea typeface="ＭＳ ゴシック" pitchFamily="49" charset="-128"/>
            </a:rPr>
            <a:t>として基準財政需要額算入見込額があるが、こちらも地方債残高が減少したため徐々に減少している。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充当可能基金については、平成２６年度以降横ばいが続いているが、今後は施設の老朽化に伴う長寿命化が必要となってくることから、必要な財源を積立て安定した財政運営に努める。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熊本県球磨村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3,898
3,896
207.58
4,456,511
4,175,444
205,159
2,342,105
3,419,870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7" name="正方形/長方形 26"/>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9" name="円/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0" name="フローチャート :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8" name="テキスト ボックス 37"/>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1" name="正方形/長方形 40"/>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今年度は統一的な基準による財務諸表作成のため、平成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日時点では固定資産台帳の見直しを行っていたため、有形固定資産減価償却率の数値が算出できなかった。</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4" name="テキスト ボックス 53"/>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5" name="直線コネクタ 54"/>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6" name="テキスト ボックス 55"/>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7" name="直線コネクタ 56"/>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8" name="テキスト ボックス 57"/>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9" name="直線コネクタ 58"/>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0" name="テキスト ボックス 59"/>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1" name="直線コネクタ 60"/>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2" name="テキスト ボックス 61"/>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137414</xdr:rowOff>
    </xdr:from>
    <xdr:to>
      <xdr:col>3</xdr:col>
      <xdr:colOff>1170940</xdr:colOff>
      <xdr:row>33</xdr:row>
      <xdr:rowOff>103124</xdr:rowOff>
    </xdr:to>
    <xdr:cxnSp macro="">
      <xdr:nvCxnSpPr>
        <xdr:cNvPr id="66" name="直線コネクタ 65"/>
        <xdr:cNvCxnSpPr/>
      </xdr:nvCxnSpPr>
      <xdr:spPr>
        <a:xfrm flipV="1">
          <a:off x="4760595" y="5376164"/>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106951</xdr:rowOff>
    </xdr:from>
    <xdr:ext cx="405111" cy="259045"/>
    <xdr:sp macro="" textlink="">
      <xdr:nvSpPr>
        <xdr:cNvPr id="67" name="有形固定資産減価償却率最小値テキスト"/>
        <xdr:cNvSpPr txBox="1"/>
      </xdr:nvSpPr>
      <xdr:spPr>
        <a:xfrm>
          <a:off x="4813300" y="6545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3</xdr:col>
      <xdr:colOff>1082675</xdr:colOff>
      <xdr:row>33</xdr:row>
      <xdr:rowOff>103124</xdr:rowOff>
    </xdr:from>
    <xdr:to>
      <xdr:col>3</xdr:col>
      <xdr:colOff>1260475</xdr:colOff>
      <xdr:row>33</xdr:row>
      <xdr:rowOff>103124</xdr:rowOff>
    </xdr:to>
    <xdr:cxnSp macro="">
      <xdr:nvCxnSpPr>
        <xdr:cNvPr id="68" name="直線コネクタ 67"/>
        <xdr:cNvCxnSpPr/>
      </xdr:nvCxnSpPr>
      <xdr:spPr>
        <a:xfrm>
          <a:off x="4673600" y="654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84091</xdr:rowOff>
    </xdr:from>
    <xdr:ext cx="405111" cy="259045"/>
    <xdr:sp macro="" textlink="">
      <xdr:nvSpPr>
        <xdr:cNvPr id="69" name="有形固定資産減価償却率最大値テキスト"/>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3</xdr:col>
      <xdr:colOff>1082675</xdr:colOff>
      <xdr:row>26</xdr:row>
      <xdr:rowOff>137414</xdr:rowOff>
    </xdr:from>
    <xdr:to>
      <xdr:col>3</xdr:col>
      <xdr:colOff>1260475</xdr:colOff>
      <xdr:row>26</xdr:row>
      <xdr:rowOff>137414</xdr:rowOff>
    </xdr:to>
    <xdr:cxnSp macro="">
      <xdr:nvCxnSpPr>
        <xdr:cNvPr id="70" name="直線コネクタ 69"/>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71"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2" name="フローチャート : 判断 71"/>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163830</xdr:rowOff>
    </xdr:from>
    <xdr:to>
      <xdr:col>3</xdr:col>
      <xdr:colOff>511175</xdr:colOff>
      <xdr:row>30</xdr:row>
      <xdr:rowOff>93980</xdr:rowOff>
    </xdr:to>
    <xdr:sp macro="" textlink="">
      <xdr:nvSpPr>
        <xdr:cNvPr id="73" name="フローチャート : 判断 72"/>
        <xdr:cNvSpPr/>
      </xdr:nvSpPr>
      <xdr:spPr>
        <a:xfrm>
          <a:off x="4000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134366</xdr:rowOff>
    </xdr:from>
    <xdr:to>
      <xdr:col>3</xdr:col>
      <xdr:colOff>511175</xdr:colOff>
      <xdr:row>34</xdr:row>
      <xdr:rowOff>64516</xdr:rowOff>
    </xdr:to>
    <xdr:sp macro="" textlink="">
      <xdr:nvSpPr>
        <xdr:cNvPr id="79" name="円/楕円 78"/>
        <xdr:cNvSpPr/>
      </xdr:nvSpPr>
      <xdr:spPr>
        <a:xfrm>
          <a:off x="4000500" y="65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110507</xdr:rowOff>
    </xdr:from>
    <xdr:ext cx="405111" cy="259045"/>
    <xdr:sp macro="" textlink="">
      <xdr:nvSpPr>
        <xdr:cNvPr id="80" name="n_1aveValue有形固定資産減価償却率"/>
        <xdr:cNvSpPr txBox="1"/>
      </xdr:nvSpPr>
      <xdr:spPr>
        <a:xfrm>
          <a:off x="3836043"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55643</xdr:rowOff>
    </xdr:from>
    <xdr:ext cx="405111" cy="259045"/>
    <xdr:sp macro="" textlink="">
      <xdr:nvSpPr>
        <xdr:cNvPr id="81" name="n_1mainValue有形固定資産減価償却率"/>
        <xdr:cNvSpPr txBox="1"/>
      </xdr:nvSpPr>
      <xdr:spPr>
        <a:xfrm>
          <a:off x="3836043" y="6665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29年10月1日時点では統一的な基準による財務諸表が完成していなかったため、債務償還可能年数の算出ができなかった。</a:t>
          </a:r>
          <a:endParaRPr lang="ja-JP" altLang="ja-JP">
            <a:effectLst/>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熊本県球磨村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3,898
3,896
207.58
4,456,511
4,175,444
205,159
2,342,105
3,419,870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72390</xdr:rowOff>
    </xdr:from>
    <xdr:to>
      <xdr:col>6</xdr:col>
      <xdr:colOff>510540</xdr:colOff>
      <xdr:row>40</xdr:row>
      <xdr:rowOff>110490</xdr:rowOff>
    </xdr:to>
    <xdr:cxnSp macro="">
      <xdr:nvCxnSpPr>
        <xdr:cNvPr id="57" name="直線コネクタ 56"/>
        <xdr:cNvCxnSpPr/>
      </xdr:nvCxnSpPr>
      <xdr:spPr>
        <a:xfrm flipV="1">
          <a:off x="4634865" y="573024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114317</xdr:rowOff>
    </xdr:from>
    <xdr:ext cx="405111" cy="259045"/>
    <xdr:sp macro="" textlink="">
      <xdr:nvSpPr>
        <xdr:cNvPr id="58" name="【道路】&#10;有形固定資産減価償却率最小値テキスト"/>
        <xdr:cNvSpPr txBox="1"/>
      </xdr:nvSpPr>
      <xdr:spPr>
        <a:xfrm>
          <a:off x="472440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422275</xdr:colOff>
      <xdr:row>40</xdr:row>
      <xdr:rowOff>110490</xdr:rowOff>
    </xdr:from>
    <xdr:to>
      <xdr:col>6</xdr:col>
      <xdr:colOff>600075</xdr:colOff>
      <xdr:row>40</xdr:row>
      <xdr:rowOff>110490</xdr:rowOff>
    </xdr:to>
    <xdr:cxnSp macro="">
      <xdr:nvCxnSpPr>
        <xdr:cNvPr id="59" name="直線コネクタ 58"/>
        <xdr:cNvCxnSpPr/>
      </xdr:nvCxnSpPr>
      <xdr:spPr>
        <a:xfrm>
          <a:off x="4546600" y="696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19067</xdr:rowOff>
    </xdr:from>
    <xdr:ext cx="405111" cy="259045"/>
    <xdr:sp macro="" textlink="">
      <xdr:nvSpPr>
        <xdr:cNvPr id="60" name="【道路】&#10;有形固定資産減価償却率最大値テキスト"/>
        <xdr:cNvSpPr txBox="1"/>
      </xdr:nvSpPr>
      <xdr:spPr>
        <a:xfrm>
          <a:off x="4724400" y="550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33</xdr:row>
      <xdr:rowOff>72390</xdr:rowOff>
    </xdr:from>
    <xdr:to>
      <xdr:col>6</xdr:col>
      <xdr:colOff>600075</xdr:colOff>
      <xdr:row>33</xdr:row>
      <xdr:rowOff>72390</xdr:rowOff>
    </xdr:to>
    <xdr:cxnSp macro="">
      <xdr:nvCxnSpPr>
        <xdr:cNvPr id="61" name="直線コネクタ 60"/>
        <xdr:cNvCxnSpPr/>
      </xdr:nvCxnSpPr>
      <xdr:spPr>
        <a:xfrm>
          <a:off x="4546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26687</xdr:rowOff>
    </xdr:from>
    <xdr:ext cx="405111" cy="259045"/>
    <xdr:sp macro="" textlink="">
      <xdr:nvSpPr>
        <xdr:cNvPr id="62" name="【道路】&#10;有形固定資産減価償却率平均値テキスト"/>
        <xdr:cNvSpPr txBox="1"/>
      </xdr:nvSpPr>
      <xdr:spPr>
        <a:xfrm>
          <a:off x="4724400" y="619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48260</xdr:rowOff>
    </xdr:from>
    <xdr:to>
      <xdr:col>6</xdr:col>
      <xdr:colOff>561975</xdr:colOff>
      <xdr:row>36</xdr:row>
      <xdr:rowOff>149860</xdr:rowOff>
    </xdr:to>
    <xdr:sp macro="" textlink="">
      <xdr:nvSpPr>
        <xdr:cNvPr id="63" name="フローチャート : 判断 62"/>
        <xdr:cNvSpPr/>
      </xdr:nvSpPr>
      <xdr:spPr>
        <a:xfrm>
          <a:off x="45847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13970</xdr:rowOff>
    </xdr:from>
    <xdr:to>
      <xdr:col>5</xdr:col>
      <xdr:colOff>409575</xdr:colOff>
      <xdr:row>36</xdr:row>
      <xdr:rowOff>115570</xdr:rowOff>
    </xdr:to>
    <xdr:sp macro="" textlink="">
      <xdr:nvSpPr>
        <xdr:cNvPr id="64" name="フローチャート : 判断 63"/>
        <xdr:cNvSpPr/>
      </xdr:nvSpPr>
      <xdr:spPr>
        <a:xfrm>
          <a:off x="37465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52070</xdr:rowOff>
    </xdr:from>
    <xdr:to>
      <xdr:col>5</xdr:col>
      <xdr:colOff>409575</xdr:colOff>
      <xdr:row>34</xdr:row>
      <xdr:rowOff>153670</xdr:rowOff>
    </xdr:to>
    <xdr:sp macro="" textlink="">
      <xdr:nvSpPr>
        <xdr:cNvPr id="70" name="円/楕円 69"/>
        <xdr:cNvSpPr/>
      </xdr:nvSpPr>
      <xdr:spPr>
        <a:xfrm>
          <a:off x="37465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106697</xdr:rowOff>
    </xdr:from>
    <xdr:ext cx="405111" cy="259045"/>
    <xdr:sp macro="" textlink="">
      <xdr:nvSpPr>
        <xdr:cNvPr id="71" name="n_1aveValue【道路】&#10;有形固定資産減価償却率"/>
        <xdr:cNvSpPr txBox="1"/>
      </xdr:nvSpPr>
      <xdr:spPr>
        <a:xfrm>
          <a:off x="3582043"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170197</xdr:rowOff>
    </xdr:from>
    <xdr:ext cx="405111" cy="259045"/>
    <xdr:sp macro="" textlink="">
      <xdr:nvSpPr>
        <xdr:cNvPr id="72" name="n_1mainValue【道路】&#10;有形固定資産減価償却率"/>
        <xdr:cNvSpPr txBox="1"/>
      </xdr:nvSpPr>
      <xdr:spPr>
        <a:xfrm>
          <a:off x="3582043" y="56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3" name="直線コネクタ 8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4" name="テキスト ボックス 8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5" name="直線コネクタ 8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6" name="テキスト ボックス 85"/>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7" name="直線コネクタ 8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8" name="テキスト ボックス 87"/>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9" name="直線コネクタ 8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0" name="テキスト ボックス 89"/>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1" name="直線コネクタ 9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2" name="テキスト ボックス 91"/>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3" name="直線コネクタ 9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4" name="テキスト ボックス 93"/>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6" name="テキスト ボックス 9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36217</xdr:rowOff>
    </xdr:from>
    <xdr:to>
      <xdr:col>15</xdr:col>
      <xdr:colOff>180340</xdr:colOff>
      <xdr:row>41</xdr:row>
      <xdr:rowOff>153456</xdr:rowOff>
    </xdr:to>
    <xdr:cxnSp macro="">
      <xdr:nvCxnSpPr>
        <xdr:cNvPr id="98" name="直線コネクタ 97"/>
        <xdr:cNvCxnSpPr/>
      </xdr:nvCxnSpPr>
      <xdr:spPr>
        <a:xfrm flipV="1">
          <a:off x="10476865" y="5865517"/>
          <a:ext cx="0" cy="131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157283</xdr:rowOff>
    </xdr:from>
    <xdr:ext cx="534377" cy="259045"/>
    <xdr:sp macro="" textlink="">
      <xdr:nvSpPr>
        <xdr:cNvPr id="99" name="【道路】&#10;一人当たり延長最小値テキスト"/>
        <xdr:cNvSpPr txBox="1"/>
      </xdr:nvSpPr>
      <xdr:spPr>
        <a:xfrm>
          <a:off x="10566400" y="718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10.153</a:t>
          </a:r>
          <a:endParaRPr kumimoji="1" lang="ja-JP" altLang="en-US" sz="1000" b="1">
            <a:latin typeface="ＭＳ Ｐゴシック"/>
          </a:endParaRPr>
        </a:p>
      </xdr:txBody>
    </xdr:sp>
    <xdr:clientData/>
  </xdr:oneCellAnchor>
  <xdr:twoCellAnchor>
    <xdr:from>
      <xdr:col>15</xdr:col>
      <xdr:colOff>92075</xdr:colOff>
      <xdr:row>41</xdr:row>
      <xdr:rowOff>153456</xdr:rowOff>
    </xdr:from>
    <xdr:to>
      <xdr:col>15</xdr:col>
      <xdr:colOff>269875</xdr:colOff>
      <xdr:row>41</xdr:row>
      <xdr:rowOff>153456</xdr:rowOff>
    </xdr:to>
    <xdr:cxnSp macro="">
      <xdr:nvCxnSpPr>
        <xdr:cNvPr id="100" name="直線コネクタ 99"/>
        <xdr:cNvCxnSpPr/>
      </xdr:nvCxnSpPr>
      <xdr:spPr>
        <a:xfrm>
          <a:off x="10388600" y="718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154344</xdr:rowOff>
    </xdr:from>
    <xdr:ext cx="599010" cy="259045"/>
    <xdr:sp macro="" textlink="">
      <xdr:nvSpPr>
        <xdr:cNvPr id="101" name="【道路】&#10;一人当たり延長最大値テキスト"/>
        <xdr:cNvSpPr txBox="1"/>
      </xdr:nvSpPr>
      <xdr:spPr>
        <a:xfrm>
          <a:off x="10566400" y="564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131.173</a:t>
          </a:r>
          <a:endParaRPr kumimoji="1" lang="ja-JP" altLang="en-US" sz="1000" b="1">
            <a:latin typeface="ＭＳ Ｐゴシック"/>
          </a:endParaRPr>
        </a:p>
      </xdr:txBody>
    </xdr:sp>
    <xdr:clientData/>
  </xdr:oneCellAnchor>
  <xdr:twoCellAnchor>
    <xdr:from>
      <xdr:col>15</xdr:col>
      <xdr:colOff>92075</xdr:colOff>
      <xdr:row>34</xdr:row>
      <xdr:rowOff>36217</xdr:rowOff>
    </xdr:from>
    <xdr:to>
      <xdr:col>15</xdr:col>
      <xdr:colOff>269875</xdr:colOff>
      <xdr:row>34</xdr:row>
      <xdr:rowOff>36217</xdr:rowOff>
    </xdr:to>
    <xdr:cxnSp macro="">
      <xdr:nvCxnSpPr>
        <xdr:cNvPr id="102" name="直線コネクタ 101"/>
        <xdr:cNvCxnSpPr/>
      </xdr:nvCxnSpPr>
      <xdr:spPr>
        <a:xfrm>
          <a:off x="10388600" y="58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6407</xdr:rowOff>
    </xdr:from>
    <xdr:ext cx="534377" cy="259045"/>
    <xdr:sp macro="" textlink="">
      <xdr:nvSpPr>
        <xdr:cNvPr id="103" name="【道路】&#10;一人当たり延長平均値テキスト"/>
        <xdr:cNvSpPr txBox="1"/>
      </xdr:nvSpPr>
      <xdr:spPr>
        <a:xfrm>
          <a:off x="10566400" y="6692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48.513</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27980</xdr:rowOff>
    </xdr:from>
    <xdr:to>
      <xdr:col>15</xdr:col>
      <xdr:colOff>231775</xdr:colOff>
      <xdr:row>39</xdr:row>
      <xdr:rowOff>129580</xdr:rowOff>
    </xdr:to>
    <xdr:sp macro="" textlink="">
      <xdr:nvSpPr>
        <xdr:cNvPr id="104" name="フローチャート : 判断 103"/>
        <xdr:cNvSpPr/>
      </xdr:nvSpPr>
      <xdr:spPr>
        <a:xfrm>
          <a:off x="10426700" y="671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99075</xdr:rowOff>
    </xdr:from>
    <xdr:to>
      <xdr:col>14</xdr:col>
      <xdr:colOff>79375</xdr:colOff>
      <xdr:row>39</xdr:row>
      <xdr:rowOff>29225</xdr:rowOff>
    </xdr:to>
    <xdr:sp macro="" textlink="">
      <xdr:nvSpPr>
        <xdr:cNvPr id="105" name="フローチャート : 判断 104"/>
        <xdr:cNvSpPr/>
      </xdr:nvSpPr>
      <xdr:spPr>
        <a:xfrm>
          <a:off x="9588500" y="661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77989</xdr:rowOff>
    </xdr:from>
    <xdr:to>
      <xdr:col>14</xdr:col>
      <xdr:colOff>79375</xdr:colOff>
      <xdr:row>39</xdr:row>
      <xdr:rowOff>8139</xdr:rowOff>
    </xdr:to>
    <xdr:sp macro="" textlink="">
      <xdr:nvSpPr>
        <xdr:cNvPr id="111" name="円/楕円 110"/>
        <xdr:cNvSpPr/>
      </xdr:nvSpPr>
      <xdr:spPr>
        <a:xfrm>
          <a:off x="9588500" y="65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20352</xdr:rowOff>
    </xdr:from>
    <xdr:ext cx="534377" cy="259045"/>
    <xdr:sp macro="" textlink="">
      <xdr:nvSpPr>
        <xdr:cNvPr id="112" name="n_1aveValue【道路】&#10;一人当たり延長"/>
        <xdr:cNvSpPr txBox="1"/>
      </xdr:nvSpPr>
      <xdr:spPr>
        <a:xfrm>
          <a:off x="9359410" y="670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57.732</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24666</xdr:rowOff>
    </xdr:from>
    <xdr:ext cx="534377" cy="259045"/>
    <xdr:sp macro="" textlink="">
      <xdr:nvSpPr>
        <xdr:cNvPr id="113" name="n_1mainValue【道路】&#10;一人当たり延長"/>
        <xdr:cNvSpPr txBox="1"/>
      </xdr:nvSpPr>
      <xdr:spPr>
        <a:xfrm>
          <a:off x="9359410" y="636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59.669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4" name="テキスト ボックス 13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95250</xdr:rowOff>
    </xdr:from>
    <xdr:to>
      <xdr:col>6</xdr:col>
      <xdr:colOff>510540</xdr:colOff>
      <xdr:row>64</xdr:row>
      <xdr:rowOff>15240</xdr:rowOff>
    </xdr:to>
    <xdr:cxnSp macro="">
      <xdr:nvCxnSpPr>
        <xdr:cNvPr id="138" name="直線コネクタ 137"/>
        <xdr:cNvCxnSpPr/>
      </xdr:nvCxnSpPr>
      <xdr:spPr>
        <a:xfrm flipV="1">
          <a:off x="4634865" y="969645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19067</xdr:rowOff>
    </xdr:from>
    <xdr:ext cx="405111" cy="259045"/>
    <xdr:sp macro="" textlink="">
      <xdr:nvSpPr>
        <xdr:cNvPr id="139" name="【橋りょう・トンネル】&#10;有形固定資産減価償却率最小値テキスト"/>
        <xdr:cNvSpPr txBox="1"/>
      </xdr:nvSpPr>
      <xdr:spPr>
        <a:xfrm>
          <a:off x="47244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6</xdr:col>
      <xdr:colOff>422275</xdr:colOff>
      <xdr:row>64</xdr:row>
      <xdr:rowOff>15240</xdr:rowOff>
    </xdr:from>
    <xdr:to>
      <xdr:col>6</xdr:col>
      <xdr:colOff>600075</xdr:colOff>
      <xdr:row>64</xdr:row>
      <xdr:rowOff>15240</xdr:rowOff>
    </xdr:to>
    <xdr:cxnSp macro="">
      <xdr:nvCxnSpPr>
        <xdr:cNvPr id="140" name="直線コネクタ 139"/>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41927</xdr:rowOff>
    </xdr:from>
    <xdr:ext cx="405111" cy="259045"/>
    <xdr:sp macro="" textlink="">
      <xdr:nvSpPr>
        <xdr:cNvPr id="141" name="【橋りょう・トンネル】&#10;有形固定資産減価償却率最大値テキスト"/>
        <xdr:cNvSpPr txBox="1"/>
      </xdr:nvSpPr>
      <xdr:spPr>
        <a:xfrm>
          <a:off x="47244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6</xdr:col>
      <xdr:colOff>422275</xdr:colOff>
      <xdr:row>56</xdr:row>
      <xdr:rowOff>95250</xdr:rowOff>
    </xdr:from>
    <xdr:to>
      <xdr:col>6</xdr:col>
      <xdr:colOff>600075</xdr:colOff>
      <xdr:row>56</xdr:row>
      <xdr:rowOff>95250</xdr:rowOff>
    </xdr:to>
    <xdr:cxnSp macro="">
      <xdr:nvCxnSpPr>
        <xdr:cNvPr id="142" name="直線コネクタ 141"/>
        <xdr:cNvCxnSpPr/>
      </xdr:nvCxnSpPr>
      <xdr:spPr>
        <a:xfrm>
          <a:off x="4546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156227</xdr:rowOff>
    </xdr:from>
    <xdr:ext cx="405111" cy="259045"/>
    <xdr:sp macro="" textlink="">
      <xdr:nvSpPr>
        <xdr:cNvPr id="143" name="【橋りょう・トンネル】&#10;有形固定資産減価償却率平均値テキスト"/>
        <xdr:cNvSpPr txBox="1"/>
      </xdr:nvSpPr>
      <xdr:spPr>
        <a:xfrm>
          <a:off x="4724400" y="1044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6350</xdr:rowOff>
    </xdr:from>
    <xdr:to>
      <xdr:col>6</xdr:col>
      <xdr:colOff>561975</xdr:colOff>
      <xdr:row>61</xdr:row>
      <xdr:rowOff>107950</xdr:rowOff>
    </xdr:to>
    <xdr:sp macro="" textlink="">
      <xdr:nvSpPr>
        <xdr:cNvPr id="144" name="フローチャート : 判断 143"/>
        <xdr:cNvSpPr/>
      </xdr:nvSpPr>
      <xdr:spPr>
        <a:xfrm>
          <a:off x="4584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147320</xdr:rowOff>
    </xdr:from>
    <xdr:to>
      <xdr:col>5</xdr:col>
      <xdr:colOff>409575</xdr:colOff>
      <xdr:row>60</xdr:row>
      <xdr:rowOff>77470</xdr:rowOff>
    </xdr:to>
    <xdr:sp macro="" textlink="">
      <xdr:nvSpPr>
        <xdr:cNvPr id="145" name="フローチャート : 判断 144"/>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105410</xdr:rowOff>
    </xdr:from>
    <xdr:to>
      <xdr:col>5</xdr:col>
      <xdr:colOff>409575</xdr:colOff>
      <xdr:row>61</xdr:row>
      <xdr:rowOff>35560</xdr:rowOff>
    </xdr:to>
    <xdr:sp macro="" textlink="">
      <xdr:nvSpPr>
        <xdr:cNvPr id="151" name="円/楕円 150"/>
        <xdr:cNvSpPr/>
      </xdr:nvSpPr>
      <xdr:spPr>
        <a:xfrm>
          <a:off x="3746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93997</xdr:rowOff>
    </xdr:from>
    <xdr:ext cx="405111" cy="259045"/>
    <xdr:sp macro="" textlink="">
      <xdr:nvSpPr>
        <xdr:cNvPr id="152" name="n_1aveValue【橋りょう・トンネル】&#10;有形固定資産減価償却率"/>
        <xdr:cNvSpPr txBox="1"/>
      </xdr:nvSpPr>
      <xdr:spPr>
        <a:xfrm>
          <a:off x="3582043"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26687</xdr:rowOff>
    </xdr:from>
    <xdr:ext cx="405111" cy="259045"/>
    <xdr:sp macro="" textlink="">
      <xdr:nvSpPr>
        <xdr:cNvPr id="153" name="n_1mainValue【橋りょう・トンネル】&#10;有形固定資産減価償却率"/>
        <xdr:cNvSpPr txBox="1"/>
      </xdr:nvSpPr>
      <xdr:spPr>
        <a:xfrm>
          <a:off x="3582043"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4" name="直線コネクタ 16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5" name="テキスト ボックス 16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6" name="直線コネクタ 16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7" name="テキスト ボックス 166"/>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8" name="直線コネクタ 16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9" name="テキスト ボックス 168"/>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0" name="直線コネクタ 16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1" name="テキスト ボックス 170"/>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2" name="直線コネクタ 17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73" name="テキスト ボックス 17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4" name="直線コネクタ 17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5" name="テキスト ボックス 174"/>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120667</xdr:rowOff>
    </xdr:from>
    <xdr:to>
      <xdr:col>15</xdr:col>
      <xdr:colOff>180340</xdr:colOff>
      <xdr:row>64</xdr:row>
      <xdr:rowOff>105725</xdr:rowOff>
    </xdr:to>
    <xdr:cxnSp macro="">
      <xdr:nvCxnSpPr>
        <xdr:cNvPr id="179" name="直線コネクタ 178"/>
        <xdr:cNvCxnSpPr/>
      </xdr:nvCxnSpPr>
      <xdr:spPr>
        <a:xfrm flipV="1">
          <a:off x="10476865" y="9721867"/>
          <a:ext cx="0" cy="13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109552</xdr:rowOff>
    </xdr:from>
    <xdr:ext cx="534377" cy="259045"/>
    <xdr:sp macro="" textlink="">
      <xdr:nvSpPr>
        <xdr:cNvPr id="180" name="【橋りょう・トンネル】&#10;一人当たり有形固定資産（償却資産）額最小値テキスト"/>
        <xdr:cNvSpPr txBox="1"/>
      </xdr:nvSpPr>
      <xdr:spPr>
        <a:xfrm>
          <a:off x="10566400" y="1108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22,878</a:t>
          </a:r>
          <a:endParaRPr kumimoji="1" lang="ja-JP" altLang="en-US" sz="1000" b="1">
            <a:latin typeface="ＭＳ Ｐゴシック"/>
          </a:endParaRPr>
        </a:p>
      </xdr:txBody>
    </xdr:sp>
    <xdr:clientData/>
  </xdr:oneCellAnchor>
  <xdr:twoCellAnchor>
    <xdr:from>
      <xdr:col>15</xdr:col>
      <xdr:colOff>92075</xdr:colOff>
      <xdr:row>64</xdr:row>
      <xdr:rowOff>105725</xdr:rowOff>
    </xdr:from>
    <xdr:to>
      <xdr:col>15</xdr:col>
      <xdr:colOff>269875</xdr:colOff>
      <xdr:row>64</xdr:row>
      <xdr:rowOff>105725</xdr:rowOff>
    </xdr:to>
    <xdr:cxnSp macro="">
      <xdr:nvCxnSpPr>
        <xdr:cNvPr id="181" name="直線コネクタ 180"/>
        <xdr:cNvCxnSpPr/>
      </xdr:nvCxnSpPr>
      <xdr:spPr>
        <a:xfrm>
          <a:off x="10388600" y="1107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67344</xdr:rowOff>
    </xdr:from>
    <xdr:ext cx="690189" cy="259045"/>
    <xdr:sp macro="" textlink="">
      <xdr:nvSpPr>
        <xdr:cNvPr id="182" name="【橋りょう・トンネル】&#10;一人当たり有形固定資産（償却資産）額最大値テキスト"/>
        <xdr:cNvSpPr txBox="1"/>
      </xdr:nvSpPr>
      <xdr:spPr>
        <a:xfrm>
          <a:off x="10566400" y="94970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1,269,151</a:t>
          </a:r>
          <a:endParaRPr kumimoji="1" lang="ja-JP" altLang="en-US" sz="1000" b="1">
            <a:latin typeface="ＭＳ Ｐゴシック"/>
          </a:endParaRPr>
        </a:p>
      </xdr:txBody>
    </xdr:sp>
    <xdr:clientData/>
  </xdr:oneCellAnchor>
  <xdr:twoCellAnchor>
    <xdr:from>
      <xdr:col>15</xdr:col>
      <xdr:colOff>92075</xdr:colOff>
      <xdr:row>56</xdr:row>
      <xdr:rowOff>120667</xdr:rowOff>
    </xdr:from>
    <xdr:to>
      <xdr:col>15</xdr:col>
      <xdr:colOff>269875</xdr:colOff>
      <xdr:row>56</xdr:row>
      <xdr:rowOff>120667</xdr:rowOff>
    </xdr:to>
    <xdr:cxnSp macro="">
      <xdr:nvCxnSpPr>
        <xdr:cNvPr id="183" name="直線コネクタ 182"/>
        <xdr:cNvCxnSpPr/>
      </xdr:nvCxnSpPr>
      <xdr:spPr>
        <a:xfrm>
          <a:off x="10388600" y="972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39531</xdr:rowOff>
    </xdr:from>
    <xdr:ext cx="599010" cy="259045"/>
    <xdr:sp macro="" textlink="">
      <xdr:nvSpPr>
        <xdr:cNvPr id="184" name="【橋りょう・トンネル】&#10;一人当たり有形固定資産（償却資産）額平均値テキスト"/>
        <xdr:cNvSpPr txBox="1"/>
      </xdr:nvSpPr>
      <xdr:spPr>
        <a:xfrm>
          <a:off x="10566400" y="10497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489,701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61104</xdr:rowOff>
    </xdr:from>
    <xdr:to>
      <xdr:col>15</xdr:col>
      <xdr:colOff>231775</xdr:colOff>
      <xdr:row>61</xdr:row>
      <xdr:rowOff>162704</xdr:rowOff>
    </xdr:to>
    <xdr:sp macro="" textlink="">
      <xdr:nvSpPr>
        <xdr:cNvPr id="185" name="フローチャート : 判断 184"/>
        <xdr:cNvSpPr/>
      </xdr:nvSpPr>
      <xdr:spPr>
        <a:xfrm>
          <a:off x="10426700" y="1051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6323</xdr:rowOff>
    </xdr:from>
    <xdr:to>
      <xdr:col>14</xdr:col>
      <xdr:colOff>79375</xdr:colOff>
      <xdr:row>56</xdr:row>
      <xdr:rowOff>107923</xdr:rowOff>
    </xdr:to>
    <xdr:sp macro="" textlink="">
      <xdr:nvSpPr>
        <xdr:cNvPr id="186" name="フローチャート : 判断 185"/>
        <xdr:cNvSpPr/>
      </xdr:nvSpPr>
      <xdr:spPr>
        <a:xfrm>
          <a:off x="9588500" y="960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153401</xdr:rowOff>
    </xdr:from>
    <xdr:to>
      <xdr:col>14</xdr:col>
      <xdr:colOff>79375</xdr:colOff>
      <xdr:row>62</xdr:row>
      <xdr:rowOff>83551</xdr:rowOff>
    </xdr:to>
    <xdr:sp macro="" textlink="">
      <xdr:nvSpPr>
        <xdr:cNvPr id="192" name="円/楕円 191"/>
        <xdr:cNvSpPr/>
      </xdr:nvSpPr>
      <xdr:spPr>
        <a:xfrm>
          <a:off x="9588500" y="1061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54</xdr:row>
      <xdr:rowOff>124450</xdr:rowOff>
    </xdr:from>
    <xdr:ext cx="690189" cy="259045"/>
    <xdr:sp macro="" textlink="">
      <xdr:nvSpPr>
        <xdr:cNvPr id="193" name="n_1aveValue【橋りょう・トンネル】&#10;一人当たり有形固定資産（償却資産）額"/>
        <xdr:cNvSpPr txBox="1"/>
      </xdr:nvSpPr>
      <xdr:spPr>
        <a:xfrm>
          <a:off x="9281504" y="93827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1,327,525</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74678</xdr:rowOff>
    </xdr:from>
    <xdr:ext cx="599010" cy="259045"/>
    <xdr:sp macro="" textlink="">
      <xdr:nvSpPr>
        <xdr:cNvPr id="194" name="n_1mainValue【橋りょう・トンネル】&#10;一人当たり有形固定資産（償却資産）額"/>
        <xdr:cNvSpPr txBox="1"/>
      </xdr:nvSpPr>
      <xdr:spPr>
        <a:xfrm>
          <a:off x="9327094" y="10704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404,914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05" name="直線コネクタ 20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6" name="テキスト ボックス 20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7" name="直線コネクタ 20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8" name="テキスト ボックス 20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9" name="直線コネクタ 20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0" name="テキスト ボックス 20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1" name="直線コネクタ 21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2" name="テキスト ボックス 21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3" name="直線コネクタ 21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4" name="テキスト ボックス 21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5" name="直線コネクタ 21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6" name="テキスト ボックス 21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101781</xdr:rowOff>
    </xdr:from>
    <xdr:to>
      <xdr:col>6</xdr:col>
      <xdr:colOff>510540</xdr:colOff>
      <xdr:row>86</xdr:row>
      <xdr:rowOff>83820</xdr:rowOff>
    </xdr:to>
    <xdr:cxnSp macro="">
      <xdr:nvCxnSpPr>
        <xdr:cNvPr id="220" name="直線コネクタ 219"/>
        <xdr:cNvCxnSpPr/>
      </xdr:nvCxnSpPr>
      <xdr:spPr>
        <a:xfrm flipV="1">
          <a:off x="4634865" y="13303431"/>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87647</xdr:rowOff>
    </xdr:from>
    <xdr:ext cx="340478" cy="259045"/>
    <xdr:sp macro="" textlink="">
      <xdr:nvSpPr>
        <xdr:cNvPr id="221" name="【公営住宅】&#10;有形固定資産減価償却率最小値テキスト"/>
        <xdr:cNvSpPr txBox="1"/>
      </xdr:nvSpPr>
      <xdr:spPr>
        <a:xfrm>
          <a:off x="47244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422275</xdr:colOff>
      <xdr:row>86</xdr:row>
      <xdr:rowOff>83820</xdr:rowOff>
    </xdr:from>
    <xdr:to>
      <xdr:col>6</xdr:col>
      <xdr:colOff>600075</xdr:colOff>
      <xdr:row>86</xdr:row>
      <xdr:rowOff>83820</xdr:rowOff>
    </xdr:to>
    <xdr:cxnSp macro="">
      <xdr:nvCxnSpPr>
        <xdr:cNvPr id="222" name="直線コネクタ 221"/>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48458</xdr:rowOff>
    </xdr:from>
    <xdr:ext cx="405111" cy="259045"/>
    <xdr:sp macro="" textlink="">
      <xdr:nvSpPr>
        <xdr:cNvPr id="223" name="【公営住宅】&#10;有形固定資産減価償却率最大値テキスト"/>
        <xdr:cNvSpPr txBox="1"/>
      </xdr:nvSpPr>
      <xdr:spPr>
        <a:xfrm>
          <a:off x="4724400" y="1307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77</xdr:row>
      <xdr:rowOff>101781</xdr:rowOff>
    </xdr:from>
    <xdr:to>
      <xdr:col>6</xdr:col>
      <xdr:colOff>600075</xdr:colOff>
      <xdr:row>77</xdr:row>
      <xdr:rowOff>101781</xdr:rowOff>
    </xdr:to>
    <xdr:cxnSp macro="">
      <xdr:nvCxnSpPr>
        <xdr:cNvPr id="224" name="直線コネクタ 223"/>
        <xdr:cNvCxnSpPr/>
      </xdr:nvCxnSpPr>
      <xdr:spPr>
        <a:xfrm>
          <a:off x="4546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57166</xdr:rowOff>
    </xdr:from>
    <xdr:ext cx="405111" cy="259045"/>
    <xdr:sp macro="" textlink="">
      <xdr:nvSpPr>
        <xdr:cNvPr id="225" name="【公営住宅】&#10;有形固定資産減価償却率平均値テキスト"/>
        <xdr:cNvSpPr txBox="1"/>
      </xdr:nvSpPr>
      <xdr:spPr>
        <a:xfrm>
          <a:off x="47244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78739</xdr:rowOff>
    </xdr:from>
    <xdr:to>
      <xdr:col>6</xdr:col>
      <xdr:colOff>561975</xdr:colOff>
      <xdr:row>82</xdr:row>
      <xdr:rowOff>8889</xdr:rowOff>
    </xdr:to>
    <xdr:sp macro="" textlink="">
      <xdr:nvSpPr>
        <xdr:cNvPr id="226" name="フローチャート : 判断 225"/>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134257</xdr:rowOff>
    </xdr:from>
    <xdr:to>
      <xdr:col>5</xdr:col>
      <xdr:colOff>409575</xdr:colOff>
      <xdr:row>81</xdr:row>
      <xdr:rowOff>64407</xdr:rowOff>
    </xdr:to>
    <xdr:sp macro="" textlink="">
      <xdr:nvSpPr>
        <xdr:cNvPr id="227" name="フローチャート : 判断 226"/>
        <xdr:cNvSpPr/>
      </xdr:nvSpPr>
      <xdr:spPr>
        <a:xfrm>
          <a:off x="3746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124461</xdr:rowOff>
    </xdr:from>
    <xdr:to>
      <xdr:col>5</xdr:col>
      <xdr:colOff>409575</xdr:colOff>
      <xdr:row>82</xdr:row>
      <xdr:rowOff>54611</xdr:rowOff>
    </xdr:to>
    <xdr:sp macro="" textlink="">
      <xdr:nvSpPr>
        <xdr:cNvPr id="233" name="円/楕円 232"/>
        <xdr:cNvSpPr/>
      </xdr:nvSpPr>
      <xdr:spPr>
        <a:xfrm>
          <a:off x="3746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80934</xdr:rowOff>
    </xdr:from>
    <xdr:ext cx="405111" cy="259045"/>
    <xdr:sp macro="" textlink="">
      <xdr:nvSpPr>
        <xdr:cNvPr id="234" name="n_1aveValue【公営住宅】&#10;有形固定資産減価償却率"/>
        <xdr:cNvSpPr txBox="1"/>
      </xdr:nvSpPr>
      <xdr:spPr>
        <a:xfrm>
          <a:off x="3582043"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45738</xdr:rowOff>
    </xdr:from>
    <xdr:ext cx="405111" cy="259045"/>
    <xdr:sp macro="" textlink="">
      <xdr:nvSpPr>
        <xdr:cNvPr id="235" name="n_1mainValue【公営住宅】&#10;有形固定資産減価償却率"/>
        <xdr:cNvSpPr txBox="1"/>
      </xdr:nvSpPr>
      <xdr:spPr>
        <a:xfrm>
          <a:off x="3582043"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6" name="正方形/長方形 2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7" name="正方形/長方形 2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8" name="正方形/長方形 2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9" name="正方形/長方形 2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0" name="正方形/長方形 2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1" name="正方形/長方形 2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2" name="正方形/長方形 2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3" name="正方形/長方形 24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4" name="テキスト ボックス 24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5" name="直線コネクタ 24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6" name="テキスト ボックス 245"/>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47" name="直線コネクタ 24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8" name="テキスト ボックス 24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9" name="直線コネクタ 24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0" name="テキスト ボックス 24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1" name="直線コネクタ 25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2" name="テキスト ボックス 25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3" name="直線コネクタ 25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4" name="テキスト ボックス 25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5" name="直線コネクタ 25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6" name="テキスト ボックス 25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5714</xdr:rowOff>
    </xdr:from>
    <xdr:to>
      <xdr:col>15</xdr:col>
      <xdr:colOff>180340</xdr:colOff>
      <xdr:row>85</xdr:row>
      <xdr:rowOff>156972</xdr:rowOff>
    </xdr:to>
    <xdr:cxnSp macro="">
      <xdr:nvCxnSpPr>
        <xdr:cNvPr id="260" name="直線コネクタ 259"/>
        <xdr:cNvCxnSpPr/>
      </xdr:nvCxnSpPr>
      <xdr:spPr>
        <a:xfrm flipV="1">
          <a:off x="10476865" y="13550264"/>
          <a:ext cx="0" cy="117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160799</xdr:rowOff>
    </xdr:from>
    <xdr:ext cx="469744" cy="259045"/>
    <xdr:sp macro="" textlink="">
      <xdr:nvSpPr>
        <xdr:cNvPr id="261" name="【公営住宅】&#10;一人当たり面積最小値テキスト"/>
        <xdr:cNvSpPr txBox="1"/>
      </xdr:nvSpPr>
      <xdr:spPr>
        <a:xfrm>
          <a:off x="10566400"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1.338</a:t>
          </a:r>
          <a:endParaRPr kumimoji="1" lang="ja-JP" altLang="en-US" sz="1000" b="1">
            <a:latin typeface="ＭＳ Ｐゴシック"/>
          </a:endParaRPr>
        </a:p>
      </xdr:txBody>
    </xdr:sp>
    <xdr:clientData/>
  </xdr:oneCellAnchor>
  <xdr:twoCellAnchor>
    <xdr:from>
      <xdr:col>15</xdr:col>
      <xdr:colOff>92075</xdr:colOff>
      <xdr:row>85</xdr:row>
      <xdr:rowOff>156972</xdr:rowOff>
    </xdr:from>
    <xdr:to>
      <xdr:col>15</xdr:col>
      <xdr:colOff>269875</xdr:colOff>
      <xdr:row>85</xdr:row>
      <xdr:rowOff>156972</xdr:rowOff>
    </xdr:to>
    <xdr:cxnSp macro="">
      <xdr:nvCxnSpPr>
        <xdr:cNvPr id="262" name="直線コネクタ 261"/>
        <xdr:cNvCxnSpPr/>
      </xdr:nvCxnSpPr>
      <xdr:spPr>
        <a:xfrm>
          <a:off x="10388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123841</xdr:rowOff>
    </xdr:from>
    <xdr:ext cx="469744" cy="259045"/>
    <xdr:sp macro="" textlink="">
      <xdr:nvSpPr>
        <xdr:cNvPr id="263" name="【公営住宅】&#10;一人当たり面積最大値テキスト"/>
        <xdr:cNvSpPr txBox="1"/>
      </xdr:nvSpPr>
      <xdr:spPr>
        <a:xfrm>
          <a:off x="10566400" y="1332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a:t>
          </a:r>
          <a:endParaRPr kumimoji="1" lang="ja-JP" altLang="en-US" sz="1000" b="1">
            <a:latin typeface="ＭＳ Ｐゴシック"/>
          </a:endParaRPr>
        </a:p>
      </xdr:txBody>
    </xdr:sp>
    <xdr:clientData/>
  </xdr:oneCellAnchor>
  <xdr:twoCellAnchor>
    <xdr:from>
      <xdr:col>15</xdr:col>
      <xdr:colOff>92075</xdr:colOff>
      <xdr:row>79</xdr:row>
      <xdr:rowOff>5714</xdr:rowOff>
    </xdr:from>
    <xdr:to>
      <xdr:col>15</xdr:col>
      <xdr:colOff>269875</xdr:colOff>
      <xdr:row>79</xdr:row>
      <xdr:rowOff>5714</xdr:rowOff>
    </xdr:to>
    <xdr:cxnSp macro="">
      <xdr:nvCxnSpPr>
        <xdr:cNvPr id="264" name="直線コネクタ 263"/>
        <xdr:cNvCxnSpPr/>
      </xdr:nvCxnSpPr>
      <xdr:spPr>
        <a:xfrm>
          <a:off x="10388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22496</xdr:rowOff>
    </xdr:from>
    <xdr:ext cx="469744" cy="259045"/>
    <xdr:sp macro="" textlink="">
      <xdr:nvSpPr>
        <xdr:cNvPr id="265" name="【公営住宅】&#10;一人当たり面積平均値テキスト"/>
        <xdr:cNvSpPr txBox="1"/>
      </xdr:nvSpPr>
      <xdr:spPr>
        <a:xfrm>
          <a:off x="10566400" y="14252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44069</xdr:rowOff>
    </xdr:from>
    <xdr:to>
      <xdr:col>15</xdr:col>
      <xdr:colOff>231775</xdr:colOff>
      <xdr:row>83</xdr:row>
      <xdr:rowOff>145669</xdr:rowOff>
    </xdr:to>
    <xdr:sp macro="" textlink="">
      <xdr:nvSpPr>
        <xdr:cNvPr id="266" name="フローチャート : 判断 265"/>
        <xdr:cNvSpPr/>
      </xdr:nvSpPr>
      <xdr:spPr>
        <a:xfrm>
          <a:off x="10426700" y="1427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39497</xdr:rowOff>
    </xdr:from>
    <xdr:to>
      <xdr:col>14</xdr:col>
      <xdr:colOff>79375</xdr:colOff>
      <xdr:row>83</xdr:row>
      <xdr:rowOff>141097</xdr:rowOff>
    </xdr:to>
    <xdr:sp macro="" textlink="">
      <xdr:nvSpPr>
        <xdr:cNvPr id="267" name="フローチャート : 判断 266"/>
        <xdr:cNvSpPr/>
      </xdr:nvSpPr>
      <xdr:spPr>
        <a:xfrm>
          <a:off x="9588500" y="1426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76836</xdr:rowOff>
    </xdr:from>
    <xdr:to>
      <xdr:col>14</xdr:col>
      <xdr:colOff>79375</xdr:colOff>
      <xdr:row>86</xdr:row>
      <xdr:rowOff>6986</xdr:rowOff>
    </xdr:to>
    <xdr:sp macro="" textlink="">
      <xdr:nvSpPr>
        <xdr:cNvPr id="273" name="円/楕円 272"/>
        <xdr:cNvSpPr/>
      </xdr:nvSpPr>
      <xdr:spPr>
        <a:xfrm>
          <a:off x="9588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157624</xdr:rowOff>
    </xdr:from>
    <xdr:ext cx="469744" cy="259045"/>
    <xdr:sp macro="" textlink="">
      <xdr:nvSpPr>
        <xdr:cNvPr id="274" name="n_1aveValue【公営住宅】&#10;一人当たり面積"/>
        <xdr:cNvSpPr txBox="1"/>
      </xdr:nvSpPr>
      <xdr:spPr>
        <a:xfrm>
          <a:off x="9391727" y="1404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169563</xdr:rowOff>
    </xdr:from>
    <xdr:ext cx="469744" cy="259045"/>
    <xdr:sp macro="" textlink="">
      <xdr:nvSpPr>
        <xdr:cNvPr id="275" name="n_1mainValue【公営住宅】&#10;一人当たり面積"/>
        <xdr:cNvSpPr txBox="1"/>
      </xdr:nvSpPr>
      <xdr:spPr>
        <a:xfrm>
          <a:off x="9391727" y="1474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7" name="正方形/長方形 276"/>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8" name="正方形/長方形 277"/>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9" name="正方形/長方形 278"/>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80" name="正方形/長方形 279"/>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83" name="正方形/長方形 282"/>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84" name="正方形/長方形 283"/>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5" name="正方形/長方形 284"/>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6" name="正方形/長方形 285"/>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13,826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7" name="正方形/長方形 2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8" name="正方形/長方形 2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9" name="正方形/長方形 2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0" name="正方形/長方形 2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1" name="正方形/長方形 2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2" name="正方形/長方形 2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3" name="正方形/長方形 2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4" name="正方形/長方形 2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5" name="正方形/長方形 29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6" name="正方形/長方形 2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7" name="正方形/長方形 2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8" name="正方形/長方形 2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9" name="正方形/長方形 2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0" name="正方形/長方形 2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1" name="正方形/長方形 3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2" name="正方形/長方形 3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3" name="正方形/長方形 30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4" name="正方形/長方形 3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5" name="正方形/長方形 3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6" name="正方形/長方形 3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7" name="正方形/長方形 3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8" name="正方形/長方形 3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9" name="正方形/長方形 3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0" name="正方形/長方形 3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1" name="正方形/長方形 3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2" name="テキスト ボックス 3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3" name="直線コネクタ 3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14" name="テキスト ボックス 31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5" name="直線コネクタ 3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6" name="テキスト ボックス 3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7" name="直線コネクタ 3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8" name="テキスト ボックス 3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9" name="直線コネクタ 3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20" name="テキスト ボックス 3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21" name="直線コネクタ 3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22" name="テキスト ボックス 3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23" name="直線コネクタ 3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24" name="テキスト ボックス 32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5" name="直線コネクタ 3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6" name="テキスト ボックス 3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83820</xdr:rowOff>
    </xdr:from>
    <xdr:to>
      <xdr:col>23</xdr:col>
      <xdr:colOff>516889</xdr:colOff>
      <xdr:row>63</xdr:row>
      <xdr:rowOff>106680</xdr:rowOff>
    </xdr:to>
    <xdr:cxnSp macro="">
      <xdr:nvCxnSpPr>
        <xdr:cNvPr id="328" name="直線コネクタ 327"/>
        <xdr:cNvCxnSpPr/>
      </xdr:nvCxnSpPr>
      <xdr:spPr>
        <a:xfrm flipV="1">
          <a:off x="16318864" y="968502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29"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30" name="直線コネクタ 329"/>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30497</xdr:rowOff>
    </xdr:from>
    <xdr:ext cx="405111" cy="259045"/>
    <xdr:sp macro="" textlink="">
      <xdr:nvSpPr>
        <xdr:cNvPr id="331" name="【学校施設】&#10;有形固定資産減価償却率最大値テキスト"/>
        <xdr:cNvSpPr txBox="1"/>
      </xdr:nvSpPr>
      <xdr:spPr>
        <a:xfrm>
          <a:off x="16408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56</xdr:row>
      <xdr:rowOff>83820</xdr:rowOff>
    </xdr:from>
    <xdr:to>
      <xdr:col>23</xdr:col>
      <xdr:colOff>606425</xdr:colOff>
      <xdr:row>56</xdr:row>
      <xdr:rowOff>83820</xdr:rowOff>
    </xdr:to>
    <xdr:cxnSp macro="">
      <xdr:nvCxnSpPr>
        <xdr:cNvPr id="332" name="直線コネクタ 331"/>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64787</xdr:rowOff>
    </xdr:from>
    <xdr:ext cx="405111" cy="259045"/>
    <xdr:sp macro="" textlink="">
      <xdr:nvSpPr>
        <xdr:cNvPr id="333" name="【学校施設】&#10;有形固定資産減価償却率平均値テキスト"/>
        <xdr:cNvSpPr txBox="1"/>
      </xdr:nvSpPr>
      <xdr:spPr>
        <a:xfrm>
          <a:off x="16408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86360</xdr:rowOff>
    </xdr:from>
    <xdr:to>
      <xdr:col>23</xdr:col>
      <xdr:colOff>568325</xdr:colOff>
      <xdr:row>61</xdr:row>
      <xdr:rowOff>16510</xdr:rowOff>
    </xdr:to>
    <xdr:sp macro="" textlink="">
      <xdr:nvSpPr>
        <xdr:cNvPr id="334" name="フローチャート : 判断 333"/>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74930</xdr:rowOff>
    </xdr:from>
    <xdr:to>
      <xdr:col>22</xdr:col>
      <xdr:colOff>415925</xdr:colOff>
      <xdr:row>60</xdr:row>
      <xdr:rowOff>5080</xdr:rowOff>
    </xdr:to>
    <xdr:sp macro="" textlink="">
      <xdr:nvSpPr>
        <xdr:cNvPr id="335" name="フローチャート : 判断 334"/>
        <xdr:cNvSpPr/>
      </xdr:nvSpPr>
      <xdr:spPr>
        <a:xfrm>
          <a:off x="15430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6" name="テキスト ボックス 3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7" name="テキスト ボックス 3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8" name="テキスト ボックス 3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9" name="テキスト ボックス 3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0" name="テキスト ボックス 3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53975</xdr:rowOff>
    </xdr:from>
    <xdr:to>
      <xdr:col>22</xdr:col>
      <xdr:colOff>415925</xdr:colOff>
      <xdr:row>63</xdr:row>
      <xdr:rowOff>155575</xdr:rowOff>
    </xdr:to>
    <xdr:sp macro="" textlink="">
      <xdr:nvSpPr>
        <xdr:cNvPr id="341" name="円/楕円 340"/>
        <xdr:cNvSpPr/>
      </xdr:nvSpPr>
      <xdr:spPr>
        <a:xfrm>
          <a:off x="15430500" y="108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21607</xdr:rowOff>
    </xdr:from>
    <xdr:ext cx="405111" cy="259045"/>
    <xdr:sp macro="" textlink="">
      <xdr:nvSpPr>
        <xdr:cNvPr id="342" name="n_1aveValue【学校施設】&#10;有形固定資産減価償却率"/>
        <xdr:cNvSpPr txBox="1"/>
      </xdr:nvSpPr>
      <xdr:spPr>
        <a:xfrm>
          <a:off x="15266043"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146702</xdr:rowOff>
    </xdr:from>
    <xdr:ext cx="405111" cy="259045"/>
    <xdr:sp macro="" textlink="">
      <xdr:nvSpPr>
        <xdr:cNvPr id="343" name="n_1mainValue【学校施設】&#10;有形固定資産減価償却率"/>
        <xdr:cNvSpPr txBox="1"/>
      </xdr:nvSpPr>
      <xdr:spPr>
        <a:xfrm>
          <a:off x="15266043"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4" name="正方形/長方形 3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5" name="正方形/長方形 3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6" name="正方形/長方形 3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7" name="正方形/長方形 3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8" name="正方形/長方形 3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9" name="正方形/長方形 3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0" name="正方形/長方形 3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1" name="正方形/長方形 3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2" name="テキスト ボックス 3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3" name="直線コネクタ 3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4" name="テキスト ボックス 35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55" name="直線コネクタ 35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56" name="テキスト ボックス 35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57" name="直線コネクタ 35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58" name="テキスト ボックス 35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59" name="直線コネクタ 35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60" name="テキスト ボックス 35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61" name="直線コネクタ 36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62" name="テキスト ボックス 36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63" name="直線コネクタ 36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364" name="テキスト ボックス 36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65" name="直線コネクタ 36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366" name="テキスト ボックス 36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7" name="直線コネクタ 3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368" name="テキスト ボックス 36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135364</xdr:rowOff>
    </xdr:from>
    <xdr:to>
      <xdr:col>32</xdr:col>
      <xdr:colOff>186689</xdr:colOff>
      <xdr:row>64</xdr:row>
      <xdr:rowOff>130302</xdr:rowOff>
    </xdr:to>
    <xdr:cxnSp macro="">
      <xdr:nvCxnSpPr>
        <xdr:cNvPr id="370" name="直線コネクタ 369"/>
        <xdr:cNvCxnSpPr/>
      </xdr:nvCxnSpPr>
      <xdr:spPr>
        <a:xfrm flipV="1">
          <a:off x="22160864" y="9565114"/>
          <a:ext cx="0" cy="1537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134129</xdr:rowOff>
    </xdr:from>
    <xdr:ext cx="469744" cy="259045"/>
    <xdr:sp macro="" textlink="">
      <xdr:nvSpPr>
        <xdr:cNvPr id="371" name="【学校施設】&#10;一人当たり面積最小値テキスト"/>
        <xdr:cNvSpPr txBox="1"/>
      </xdr:nvSpPr>
      <xdr:spPr>
        <a:xfrm>
          <a:off x="22250400" y="1110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2.002</a:t>
          </a:r>
          <a:endParaRPr kumimoji="1" lang="ja-JP" altLang="en-US" sz="1000" b="1">
            <a:latin typeface="ＭＳ Ｐゴシック"/>
          </a:endParaRPr>
        </a:p>
      </xdr:txBody>
    </xdr:sp>
    <xdr:clientData/>
  </xdr:oneCellAnchor>
  <xdr:twoCellAnchor>
    <xdr:from>
      <xdr:col>32</xdr:col>
      <xdr:colOff>98425</xdr:colOff>
      <xdr:row>64</xdr:row>
      <xdr:rowOff>130302</xdr:rowOff>
    </xdr:from>
    <xdr:to>
      <xdr:col>32</xdr:col>
      <xdr:colOff>276225</xdr:colOff>
      <xdr:row>64</xdr:row>
      <xdr:rowOff>130302</xdr:rowOff>
    </xdr:to>
    <xdr:cxnSp macro="">
      <xdr:nvCxnSpPr>
        <xdr:cNvPr id="372" name="直線コネクタ 371"/>
        <xdr:cNvCxnSpPr/>
      </xdr:nvCxnSpPr>
      <xdr:spPr>
        <a:xfrm>
          <a:off x="22072600" y="11103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82041</xdr:rowOff>
    </xdr:from>
    <xdr:ext cx="534377" cy="259045"/>
    <xdr:sp macro="" textlink="">
      <xdr:nvSpPr>
        <xdr:cNvPr id="373" name="【学校施設】&#10;一人当たり面積最大値テキスト"/>
        <xdr:cNvSpPr txBox="1"/>
      </xdr:nvSpPr>
      <xdr:spPr>
        <a:xfrm>
          <a:off x="22250400" y="934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11.421</a:t>
          </a:r>
          <a:endParaRPr kumimoji="1" lang="ja-JP" altLang="en-US" sz="1000" b="1">
            <a:latin typeface="ＭＳ Ｐゴシック"/>
          </a:endParaRPr>
        </a:p>
      </xdr:txBody>
    </xdr:sp>
    <xdr:clientData/>
  </xdr:oneCellAnchor>
  <xdr:twoCellAnchor>
    <xdr:from>
      <xdr:col>32</xdr:col>
      <xdr:colOff>98425</xdr:colOff>
      <xdr:row>55</xdr:row>
      <xdr:rowOff>135364</xdr:rowOff>
    </xdr:from>
    <xdr:to>
      <xdr:col>32</xdr:col>
      <xdr:colOff>276225</xdr:colOff>
      <xdr:row>55</xdr:row>
      <xdr:rowOff>135364</xdr:rowOff>
    </xdr:to>
    <xdr:cxnSp macro="">
      <xdr:nvCxnSpPr>
        <xdr:cNvPr id="374" name="直線コネクタ 373"/>
        <xdr:cNvCxnSpPr/>
      </xdr:nvCxnSpPr>
      <xdr:spPr>
        <a:xfrm>
          <a:off x="22072600" y="9565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61031</xdr:rowOff>
    </xdr:from>
    <xdr:ext cx="469744" cy="259045"/>
    <xdr:sp macro="" textlink="">
      <xdr:nvSpPr>
        <xdr:cNvPr id="375" name="【学校施設】&#10;一人当たり面積平均値テキスト"/>
        <xdr:cNvSpPr txBox="1"/>
      </xdr:nvSpPr>
      <xdr:spPr>
        <a:xfrm>
          <a:off x="22250400" y="10862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3.033</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82604</xdr:rowOff>
    </xdr:from>
    <xdr:to>
      <xdr:col>32</xdr:col>
      <xdr:colOff>238125</xdr:colOff>
      <xdr:row>64</xdr:row>
      <xdr:rowOff>12754</xdr:rowOff>
    </xdr:to>
    <xdr:sp macro="" textlink="">
      <xdr:nvSpPr>
        <xdr:cNvPr id="376" name="フローチャート : 判断 375"/>
        <xdr:cNvSpPr/>
      </xdr:nvSpPr>
      <xdr:spPr>
        <a:xfrm>
          <a:off x="22110700" y="1088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24312</xdr:rowOff>
    </xdr:from>
    <xdr:to>
      <xdr:col>31</xdr:col>
      <xdr:colOff>85725</xdr:colOff>
      <xdr:row>62</xdr:row>
      <xdr:rowOff>125912</xdr:rowOff>
    </xdr:to>
    <xdr:sp macro="" textlink="">
      <xdr:nvSpPr>
        <xdr:cNvPr id="377" name="フローチャート : 判断 376"/>
        <xdr:cNvSpPr/>
      </xdr:nvSpPr>
      <xdr:spPr>
        <a:xfrm>
          <a:off x="21272500" y="106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8" name="テキスト ボックス 3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9" name="テキスト ボックス 3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80" name="テキスト ボックス 3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81" name="テキスト ボックス 3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82" name="テキスト ボックス 3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168003</xdr:rowOff>
    </xdr:from>
    <xdr:to>
      <xdr:col>31</xdr:col>
      <xdr:colOff>85725</xdr:colOff>
      <xdr:row>63</xdr:row>
      <xdr:rowOff>98153</xdr:rowOff>
    </xdr:to>
    <xdr:sp macro="" textlink="">
      <xdr:nvSpPr>
        <xdr:cNvPr id="383" name="円/楕円 382"/>
        <xdr:cNvSpPr/>
      </xdr:nvSpPr>
      <xdr:spPr>
        <a:xfrm>
          <a:off x="212725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142439</xdr:rowOff>
    </xdr:from>
    <xdr:ext cx="469744" cy="259045"/>
    <xdr:sp macro="" textlink="">
      <xdr:nvSpPr>
        <xdr:cNvPr id="384" name="n_1aveValue【学校施設】&#10;一人当たり面積"/>
        <xdr:cNvSpPr txBox="1"/>
      </xdr:nvSpPr>
      <xdr:spPr>
        <a:xfrm>
          <a:off x="21075727" y="1042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4.440</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89280</xdr:rowOff>
    </xdr:from>
    <xdr:ext cx="469744" cy="259045"/>
    <xdr:sp macro="" textlink="">
      <xdr:nvSpPr>
        <xdr:cNvPr id="385" name="n_1mainValue【学校施設】&#10;一人当たり面積"/>
        <xdr:cNvSpPr txBox="1"/>
      </xdr:nvSpPr>
      <xdr:spPr>
        <a:xfrm>
          <a:off x="21075727" y="1089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6" name="正方形/長方形 3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7" name="正方形/長方形 3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8" name="正方形/長方形 3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9" name="正方形/長方形 3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90" name="正方形/長方形 3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91" name="正方形/長方形 3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92" name="正方形/長方形 3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3" name="正方形/長方形 39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94" name="正方形/長方形 3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5" name="正方形/長方形 3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6" name="正方形/長方形 3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7" name="正方形/長方形 3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8" name="正方形/長方形 3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9" name="正方形/長方形 3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00" name="正方形/長方形 3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01" name="正方形/長方形 40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02" name="正方形/長方形 4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03" name="正方形/長方形 4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4" name="正方形/長方形 4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5" name="正方形/長方形 4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6" name="正方形/長方形 4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7" name="正方形/長方形 4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8" name="正方形/長方形 4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9" name="正方形/長方形 4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10" name="テキスト ボックス 4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11" name="直線コネクタ 4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12" name="テキスト ボックス 41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13" name="直線コネクタ 41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14" name="テキスト ボックス 41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15" name="直線コネクタ 41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16" name="テキスト ボックス 41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7" name="直線コネクタ 41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8" name="テキスト ボックス 41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9" name="直線コネクタ 41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20" name="テキスト ボックス 41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21" name="直線コネクタ 42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22" name="テキスト ボックス 42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23" name="直線コネクタ 4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4" name="テキスト ボックス 42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108</xdr:row>
      <xdr:rowOff>144780</xdr:rowOff>
    </xdr:to>
    <xdr:cxnSp macro="">
      <xdr:nvCxnSpPr>
        <xdr:cNvPr id="426" name="直線コネクタ 425"/>
        <xdr:cNvCxnSpPr/>
      </xdr:nvCxnSpPr>
      <xdr:spPr>
        <a:xfrm flipV="1">
          <a:off x="16318864" y="171450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148607</xdr:rowOff>
    </xdr:from>
    <xdr:ext cx="405111" cy="259045"/>
    <xdr:sp macro="" textlink="">
      <xdr:nvSpPr>
        <xdr:cNvPr id="427" name="【公民館】&#10;有形固定資産減価償却率最小値テキスト"/>
        <xdr:cNvSpPr txBox="1"/>
      </xdr:nvSpPr>
      <xdr:spPr>
        <a:xfrm>
          <a:off x="164084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108</xdr:row>
      <xdr:rowOff>144780</xdr:rowOff>
    </xdr:from>
    <xdr:to>
      <xdr:col>23</xdr:col>
      <xdr:colOff>606425</xdr:colOff>
      <xdr:row>108</xdr:row>
      <xdr:rowOff>144780</xdr:rowOff>
    </xdr:to>
    <xdr:cxnSp macro="">
      <xdr:nvCxnSpPr>
        <xdr:cNvPr id="428" name="直線コネクタ 427"/>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429" name="【公民館】&#10;有形固定資産減価償却率最大値テキスト"/>
        <xdr:cNvSpPr txBox="1"/>
      </xdr:nvSpPr>
      <xdr:spPr>
        <a:xfrm>
          <a:off x="16408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430" name="直線コネクタ 42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60977</xdr:rowOff>
    </xdr:from>
    <xdr:ext cx="405111" cy="259045"/>
    <xdr:sp macro="" textlink="">
      <xdr:nvSpPr>
        <xdr:cNvPr id="431" name="【公民館】&#10;有形固定資産減価償却率平均値テキスト"/>
        <xdr:cNvSpPr txBox="1"/>
      </xdr:nvSpPr>
      <xdr:spPr>
        <a:xfrm>
          <a:off x="16408400" y="1823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82550</xdr:rowOff>
    </xdr:from>
    <xdr:to>
      <xdr:col>23</xdr:col>
      <xdr:colOff>568325</xdr:colOff>
      <xdr:row>107</xdr:row>
      <xdr:rowOff>12700</xdr:rowOff>
    </xdr:to>
    <xdr:sp macro="" textlink="">
      <xdr:nvSpPr>
        <xdr:cNvPr id="432" name="フローチャート : 判断 431"/>
        <xdr:cNvSpPr/>
      </xdr:nvSpPr>
      <xdr:spPr>
        <a:xfrm>
          <a:off x="162687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107</xdr:row>
      <xdr:rowOff>162561</xdr:rowOff>
    </xdr:from>
    <xdr:to>
      <xdr:col>22</xdr:col>
      <xdr:colOff>415925</xdr:colOff>
      <xdr:row>108</xdr:row>
      <xdr:rowOff>92711</xdr:rowOff>
    </xdr:to>
    <xdr:sp macro="" textlink="">
      <xdr:nvSpPr>
        <xdr:cNvPr id="433" name="フローチャート : 判断 432"/>
        <xdr:cNvSpPr/>
      </xdr:nvSpPr>
      <xdr:spPr>
        <a:xfrm>
          <a:off x="15430500" y="1850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34" name="テキスト ボックス 4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5" name="テキスト ボックス 4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6" name="テキスト ボックス 4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7" name="テキスト ボックス 4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8" name="テキスト ボックス 4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105411</xdr:rowOff>
    </xdr:from>
    <xdr:to>
      <xdr:col>22</xdr:col>
      <xdr:colOff>415925</xdr:colOff>
      <xdr:row>108</xdr:row>
      <xdr:rowOff>35561</xdr:rowOff>
    </xdr:to>
    <xdr:sp macro="" textlink="">
      <xdr:nvSpPr>
        <xdr:cNvPr id="439" name="円/楕円 438"/>
        <xdr:cNvSpPr/>
      </xdr:nvSpPr>
      <xdr:spPr>
        <a:xfrm>
          <a:off x="15430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83838</xdr:rowOff>
    </xdr:from>
    <xdr:ext cx="405111" cy="259045"/>
    <xdr:sp macro="" textlink="">
      <xdr:nvSpPr>
        <xdr:cNvPr id="440" name="n_1aveValue【公民館】&#10;有形固定資産減価償却率"/>
        <xdr:cNvSpPr txBox="1"/>
      </xdr:nvSpPr>
      <xdr:spPr>
        <a:xfrm>
          <a:off x="15266043"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52088</xdr:rowOff>
    </xdr:from>
    <xdr:ext cx="405111" cy="259045"/>
    <xdr:sp macro="" textlink="">
      <xdr:nvSpPr>
        <xdr:cNvPr id="441" name="n_1mainValue【公民館】&#10;有形固定資産減価償却率"/>
        <xdr:cNvSpPr txBox="1"/>
      </xdr:nvSpPr>
      <xdr:spPr>
        <a:xfrm>
          <a:off x="15266043" y="18225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42" name="正方形/長方形 4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43" name="正方形/長方形 4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4" name="正方形/長方形 4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5" name="正方形/長方形 4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6" name="正方形/長方形 4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7" name="正方形/長方形 4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8" name="正方形/長方形 4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9" name="正方形/長方形 4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50" name="テキスト ボックス 4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51" name="直線コネクタ 4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52" name="直線コネクタ 45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53" name="テキスト ボックス 45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54" name="直線コネクタ 45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55" name="テキスト ボックス 45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56" name="直線コネクタ 45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7" name="テキスト ボックス 45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8" name="直線コネクタ 45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9" name="テキスト ボックス 45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60" name="直線コネクタ 45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61" name="テキスト ボックス 46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2" name="直線コネクタ 4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3" name="テキスト ボックス 4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160782</xdr:rowOff>
    </xdr:from>
    <xdr:to>
      <xdr:col>32</xdr:col>
      <xdr:colOff>186689</xdr:colOff>
      <xdr:row>108</xdr:row>
      <xdr:rowOff>17526</xdr:rowOff>
    </xdr:to>
    <xdr:cxnSp macro="">
      <xdr:nvCxnSpPr>
        <xdr:cNvPr id="465" name="直線コネクタ 464"/>
        <xdr:cNvCxnSpPr/>
      </xdr:nvCxnSpPr>
      <xdr:spPr>
        <a:xfrm flipV="1">
          <a:off x="22160864" y="17134332"/>
          <a:ext cx="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21353</xdr:rowOff>
    </xdr:from>
    <xdr:ext cx="469744" cy="259045"/>
    <xdr:sp macro="" textlink="">
      <xdr:nvSpPr>
        <xdr:cNvPr id="466" name="【公民館】&#10;一人当たり面積最小値テキスト"/>
        <xdr:cNvSpPr txBox="1"/>
      </xdr:nvSpPr>
      <xdr:spPr>
        <a:xfrm>
          <a:off x="22250400" y="1853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32</xdr:col>
      <xdr:colOff>98425</xdr:colOff>
      <xdr:row>108</xdr:row>
      <xdr:rowOff>17526</xdr:rowOff>
    </xdr:from>
    <xdr:to>
      <xdr:col>32</xdr:col>
      <xdr:colOff>276225</xdr:colOff>
      <xdr:row>108</xdr:row>
      <xdr:rowOff>17526</xdr:rowOff>
    </xdr:to>
    <xdr:cxnSp macro="">
      <xdr:nvCxnSpPr>
        <xdr:cNvPr id="467" name="直線コネクタ 466"/>
        <xdr:cNvCxnSpPr/>
      </xdr:nvCxnSpPr>
      <xdr:spPr>
        <a:xfrm>
          <a:off x="22072600" y="1853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107459</xdr:rowOff>
    </xdr:from>
    <xdr:ext cx="469744" cy="259045"/>
    <xdr:sp macro="" textlink="">
      <xdr:nvSpPr>
        <xdr:cNvPr id="468" name="【公民館】&#10;一人当たり面積最大値テキスト"/>
        <xdr:cNvSpPr txBox="1"/>
      </xdr:nvSpPr>
      <xdr:spPr>
        <a:xfrm>
          <a:off x="222504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2.014</a:t>
          </a:r>
          <a:endParaRPr kumimoji="1" lang="ja-JP" altLang="en-US" sz="1000" b="1">
            <a:latin typeface="ＭＳ Ｐゴシック"/>
          </a:endParaRPr>
        </a:p>
      </xdr:txBody>
    </xdr:sp>
    <xdr:clientData/>
  </xdr:oneCellAnchor>
  <xdr:twoCellAnchor>
    <xdr:from>
      <xdr:col>32</xdr:col>
      <xdr:colOff>98425</xdr:colOff>
      <xdr:row>99</xdr:row>
      <xdr:rowOff>160782</xdr:rowOff>
    </xdr:from>
    <xdr:to>
      <xdr:col>32</xdr:col>
      <xdr:colOff>276225</xdr:colOff>
      <xdr:row>99</xdr:row>
      <xdr:rowOff>160782</xdr:rowOff>
    </xdr:to>
    <xdr:cxnSp macro="">
      <xdr:nvCxnSpPr>
        <xdr:cNvPr id="469" name="直線コネクタ 468"/>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156990</xdr:rowOff>
    </xdr:from>
    <xdr:ext cx="469744" cy="259045"/>
    <xdr:sp macro="" textlink="">
      <xdr:nvSpPr>
        <xdr:cNvPr id="470" name="【公民館】&#10;一人当たり面積平均値テキスト"/>
        <xdr:cNvSpPr txBox="1"/>
      </xdr:nvSpPr>
      <xdr:spPr>
        <a:xfrm>
          <a:off x="22250400" y="17987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0.799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7113</xdr:rowOff>
    </xdr:from>
    <xdr:to>
      <xdr:col>32</xdr:col>
      <xdr:colOff>238125</xdr:colOff>
      <xdr:row>105</xdr:row>
      <xdr:rowOff>108713</xdr:rowOff>
    </xdr:to>
    <xdr:sp macro="" textlink="">
      <xdr:nvSpPr>
        <xdr:cNvPr id="471" name="フローチャート : 判断 470"/>
        <xdr:cNvSpPr/>
      </xdr:nvSpPr>
      <xdr:spPr>
        <a:xfrm>
          <a:off x="22110700" y="1800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139700</xdr:rowOff>
    </xdr:from>
    <xdr:to>
      <xdr:col>31</xdr:col>
      <xdr:colOff>85725</xdr:colOff>
      <xdr:row>105</xdr:row>
      <xdr:rowOff>69850</xdr:rowOff>
    </xdr:to>
    <xdr:sp macro="" textlink="">
      <xdr:nvSpPr>
        <xdr:cNvPr id="472" name="フローチャート : 判断 471"/>
        <xdr:cNvSpPr/>
      </xdr:nvSpPr>
      <xdr:spPr>
        <a:xfrm>
          <a:off x="21272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73" name="テキスト ボックス 4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4" name="テキスト ボックス 4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5" name="テキスト ボックス 4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6" name="テキスト ボックス 4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7" name="テキスト ボックス 4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57404</xdr:rowOff>
    </xdr:from>
    <xdr:to>
      <xdr:col>31</xdr:col>
      <xdr:colOff>85725</xdr:colOff>
      <xdr:row>104</xdr:row>
      <xdr:rowOff>159004</xdr:rowOff>
    </xdr:to>
    <xdr:sp macro="" textlink="">
      <xdr:nvSpPr>
        <xdr:cNvPr id="478" name="円/楕円 477"/>
        <xdr:cNvSpPr/>
      </xdr:nvSpPr>
      <xdr:spPr>
        <a:xfrm>
          <a:off x="21272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60977</xdr:rowOff>
    </xdr:from>
    <xdr:ext cx="469744" cy="259045"/>
    <xdr:sp macro="" textlink="">
      <xdr:nvSpPr>
        <xdr:cNvPr id="479" name="n_1aveValue【公民館】&#10;一人当たり面積"/>
        <xdr:cNvSpPr txBox="1"/>
      </xdr:nvSpPr>
      <xdr:spPr>
        <a:xfrm>
          <a:off x="210757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0.850</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4081</xdr:rowOff>
    </xdr:from>
    <xdr:ext cx="469744" cy="259045"/>
    <xdr:sp macro="" textlink="">
      <xdr:nvSpPr>
        <xdr:cNvPr id="480" name="n_1mainValue【公民館】&#10;一人当たり面積"/>
        <xdr:cNvSpPr txBox="1"/>
      </xdr:nvSpPr>
      <xdr:spPr>
        <a:xfrm>
          <a:off x="210757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0.958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81" name="正方形/長方形 4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2" name="正方形/長方形 4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3" name="テキスト ボックス 4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今年度は統一的な基準による財務諸表作成のため、平成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日時点では固定資産台帳の見直しを行っていたため、有形固定資産減価償却率の数値が算出できなかった。したがって、いずれの数値も算出されなかった。</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熊本県球磨村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3,898
3,896
207.58
4,456,511
4,175,444
205,159
2,342,105
3,419,870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34" name="正方形/長方形 33"/>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35" name="正方形/長方形 34"/>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36" name="正方形/長方形 35"/>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7" name="正方形/長方形 36"/>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38" name="正方形/長方形 37"/>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39" name="正方形/長方形 3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40" name="正方形/長方形 39"/>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41" name="正方形/長方形 40"/>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42" name="正方形/長方形 41"/>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43" name="正方形/長方形 42"/>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4" name="正方形/長方形 43"/>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5" name="正方形/長方形 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46" name="正方形/長方形 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47" name="正方形/長方形 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48" name="正方形/長方形 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49" name="正方形/長方形 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0" name="正方形/長方形 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1" name="正方形/長方形 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2" name="正方形/長方形 51"/>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3" name="正方形/長方形 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4" name="正方形/長方形 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5" name="正方形/長方形 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56" name="正方形/長方形 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57" name="正方形/長方形 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58" name="正方形/長方形 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59" name="正方形/長方形 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0" name="正方形/長方形 59"/>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61" name="正方形/長方形 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2" name="正方形/長方形 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3" name="正方形/長方形 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4" name="正方形/長方形 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5" name="正方形/長方形 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66" name="正方形/長方形 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67" name="正方形/長方形 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68" name="正方形/長方形 6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69" name="正方形/長方形 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70" name="正方形/長方形 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71" name="正方形/長方形 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72" name="正方形/長方形 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73" name="正方形/長方形 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74" name="正方形/長方形 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75" name="正方形/長方形 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76" name="正方形/長方形 7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77" name="正方形/長方形 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78" name="正方形/長方形 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79" name="正方形/長方形 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80" name="正方形/長方形 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81" name="正方形/長方形 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82" name="正方形/長方形 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83" name="正方形/長方形 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84" name="正方形/長方形 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85" name="正方形/長方形 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86" name="正方形/長方形 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87" name="正方形/長方形 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88" name="正方形/長方形 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89" name="正方形/長方形 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90" name="正方形/長方形 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91" name="正方形/長方形 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92" name="正方形/長方形 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93" name="正方形/長方形 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94" name="正方形/長方形 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95" name="正方形/長方形 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96" name="正方形/長方形 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97" name="正方形/長方形 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98" name="正方形/長方形 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99" name="正方形/長方形 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00" name="正方形/長方形 9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101" name="正方形/長方形 1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02" name="正方形/長方形 1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03" name="正方形/長方形 1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04" name="正方形/長方形 1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05" name="正方形/長方形 1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06" name="正方形/長方形 1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07" name="正方形/長方形 1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08" name="正方形/長方形 10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109" name="正方形/長方形 1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10" name="正方形/長方形 1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11" name="正方形/長方形 1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12" name="正方形/長方形 1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13" name="正方形/長方形 1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14" name="正方形/長方形 1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15" name="正方形/長方形 1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16" name="正方形/長方形 11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117" name="正方形/長方形 1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118" name="正方形/長方形 1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119" name="正方形/長方形 1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120" name="正方形/長方形 1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121" name="正方形/長方形 1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122" name="正方形/長方形 1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123" name="正方形/長方形 1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124" name="正方形/長方形 12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125" name="正方形/長方形 1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126" name="正方形/長方形 1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127" name="正方形/長方形 1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128" name="正方形/長方形 1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129" name="正方形/長方形 1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130" name="正方形/長方形 1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131" name="正方形/長方形 1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132" name="正方形/長方形 1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133" name="正方形/長方形 1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134" name="正方形/長方形 1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135" name="正方形/長方形 1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136" name="正方形/長方形 1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137" name="正方形/長方形 1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138" name="正方形/長方形 1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139" name="正方形/長方形 1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140" name="正方形/長方形 1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141" name="正方形/長方形 1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142" name="正方形/長方形 1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143" name="正方形/長方形 1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144" name="正方形/長方形 1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145" name="正方形/長方形 1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146" name="正方形/長方形 1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147" name="正方形/長方形 1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148" name="正方形/長方形 1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149" name="テキスト ボックス 1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150" name="直線コネクタ 1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151" name="テキスト ボックス 15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152" name="直線コネクタ 1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153" name="テキスト ボックス 15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154" name="直線コネクタ 1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155" name="テキスト ボックス 1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156" name="直線コネクタ 1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157" name="テキスト ボックス 1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158" name="直線コネクタ 1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159" name="テキスト ボックス 1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160" name="直線コネクタ 1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161" name="テキスト ボックス 16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162" name="直線コネクタ 1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163" name="テキスト ボックス 1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1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57150</xdr:rowOff>
    </xdr:from>
    <xdr:to>
      <xdr:col>23</xdr:col>
      <xdr:colOff>516889</xdr:colOff>
      <xdr:row>107</xdr:row>
      <xdr:rowOff>102870</xdr:rowOff>
    </xdr:to>
    <xdr:cxnSp macro="">
      <xdr:nvCxnSpPr>
        <xdr:cNvPr id="165" name="直線コネクタ 164"/>
        <xdr:cNvCxnSpPr/>
      </xdr:nvCxnSpPr>
      <xdr:spPr>
        <a:xfrm flipV="1">
          <a:off x="16318864" y="1737360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106697</xdr:rowOff>
    </xdr:from>
    <xdr:ext cx="405111" cy="259045"/>
    <xdr:sp macro="" textlink="">
      <xdr:nvSpPr>
        <xdr:cNvPr id="166" name="【庁舎】&#10;有形固定資産減価償却率最小値テキスト"/>
        <xdr:cNvSpPr txBox="1"/>
      </xdr:nvSpPr>
      <xdr:spPr>
        <a:xfrm>
          <a:off x="164084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107</xdr:row>
      <xdr:rowOff>102870</xdr:rowOff>
    </xdr:from>
    <xdr:to>
      <xdr:col>23</xdr:col>
      <xdr:colOff>606425</xdr:colOff>
      <xdr:row>107</xdr:row>
      <xdr:rowOff>102870</xdr:rowOff>
    </xdr:to>
    <xdr:cxnSp macro="">
      <xdr:nvCxnSpPr>
        <xdr:cNvPr id="167" name="直線コネクタ 166"/>
        <xdr:cNvCxnSpPr/>
      </xdr:nvCxnSpPr>
      <xdr:spPr>
        <a:xfrm>
          <a:off x="16230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3827</xdr:rowOff>
    </xdr:from>
    <xdr:ext cx="405111" cy="259045"/>
    <xdr:sp macro="" textlink="">
      <xdr:nvSpPr>
        <xdr:cNvPr id="168" name="【庁舎】&#10;有形固定資産減価償却率最大値テキスト"/>
        <xdr:cNvSpPr txBox="1"/>
      </xdr:nvSpPr>
      <xdr:spPr>
        <a:xfrm>
          <a:off x="164084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101</xdr:row>
      <xdr:rowOff>57150</xdr:rowOff>
    </xdr:from>
    <xdr:to>
      <xdr:col>23</xdr:col>
      <xdr:colOff>606425</xdr:colOff>
      <xdr:row>101</xdr:row>
      <xdr:rowOff>57150</xdr:rowOff>
    </xdr:to>
    <xdr:cxnSp macro="">
      <xdr:nvCxnSpPr>
        <xdr:cNvPr id="169" name="直線コネクタ 168"/>
        <xdr:cNvCxnSpPr/>
      </xdr:nvCxnSpPr>
      <xdr:spPr>
        <a:xfrm>
          <a:off x="16230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20972</xdr:rowOff>
    </xdr:from>
    <xdr:ext cx="405111" cy="259045"/>
    <xdr:sp macro="" textlink="">
      <xdr:nvSpPr>
        <xdr:cNvPr id="170" name="【庁舎】&#10;有形固定資産減価償却率平均値テキスト"/>
        <xdr:cNvSpPr txBox="1"/>
      </xdr:nvSpPr>
      <xdr:spPr>
        <a:xfrm>
          <a:off x="164084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42545</xdr:rowOff>
    </xdr:from>
    <xdr:to>
      <xdr:col>23</xdr:col>
      <xdr:colOff>568325</xdr:colOff>
      <xdr:row>103</xdr:row>
      <xdr:rowOff>144145</xdr:rowOff>
    </xdr:to>
    <xdr:sp macro="" textlink="">
      <xdr:nvSpPr>
        <xdr:cNvPr id="171" name="フローチャート : 判断 170"/>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90170</xdr:rowOff>
    </xdr:from>
    <xdr:to>
      <xdr:col>22</xdr:col>
      <xdr:colOff>415925</xdr:colOff>
      <xdr:row>105</xdr:row>
      <xdr:rowOff>20320</xdr:rowOff>
    </xdr:to>
    <xdr:sp macro="" textlink="">
      <xdr:nvSpPr>
        <xdr:cNvPr id="172" name="フローチャート : 判断 171"/>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36847</xdr:rowOff>
    </xdr:from>
    <xdr:ext cx="405111" cy="259045"/>
    <xdr:sp macro="" textlink="">
      <xdr:nvSpPr>
        <xdr:cNvPr id="173" name="n_1aveValue【庁舎】&#10;有形固定資産減価償却率"/>
        <xdr:cNvSpPr txBox="1"/>
      </xdr:nvSpPr>
      <xdr:spPr>
        <a:xfrm>
          <a:off x="15266043"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174" name="テキスト ボックス 1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175" name="テキスト ボックス 1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176" name="テキスト ボックス 1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177" name="テキスト ボックス 1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178" name="テキスト ボックス 1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27305</xdr:rowOff>
    </xdr:from>
    <xdr:to>
      <xdr:col>22</xdr:col>
      <xdr:colOff>415925</xdr:colOff>
      <xdr:row>108</xdr:row>
      <xdr:rowOff>128905</xdr:rowOff>
    </xdr:to>
    <xdr:sp macro="" textlink="">
      <xdr:nvSpPr>
        <xdr:cNvPr id="179" name="円/楕円 178"/>
        <xdr:cNvSpPr/>
      </xdr:nvSpPr>
      <xdr:spPr>
        <a:xfrm>
          <a:off x="15430500" y="185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120032</xdr:rowOff>
    </xdr:from>
    <xdr:ext cx="405111" cy="259045"/>
    <xdr:sp macro="" textlink="">
      <xdr:nvSpPr>
        <xdr:cNvPr id="180" name="n_1mainValue【庁舎】&#10;有形固定資産減価償却率"/>
        <xdr:cNvSpPr txBox="1"/>
      </xdr:nvSpPr>
      <xdr:spPr>
        <a:xfrm>
          <a:off x="15266043" y="186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181" name="正方形/長方形 1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182" name="正方形/長方形 1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183" name="正方形/長方形 1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184" name="正方形/長方形 1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185" name="正方形/長方形 1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186" name="正方形/長方形 1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187" name="正方形/長方形 1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188" name="正方形/長方形 1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189" name="テキスト ボックス 1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190" name="直線コネクタ 1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191" name="直線コネクタ 19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192" name="テキスト ボックス 19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193" name="直線コネクタ 19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194" name="テキスト ボックス 19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195" name="直線コネクタ 19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196" name="テキスト ボックス 19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197" name="直線コネクタ 19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198" name="テキスト ボックス 19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199" name="直線コネクタ 1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200" name="テキスト ボックス 1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20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103860</xdr:rowOff>
    </xdr:from>
    <xdr:to>
      <xdr:col>32</xdr:col>
      <xdr:colOff>186689</xdr:colOff>
      <xdr:row>107</xdr:row>
      <xdr:rowOff>147752</xdr:rowOff>
    </xdr:to>
    <xdr:cxnSp macro="">
      <xdr:nvCxnSpPr>
        <xdr:cNvPr id="202" name="直線コネクタ 201"/>
        <xdr:cNvCxnSpPr/>
      </xdr:nvCxnSpPr>
      <xdr:spPr>
        <a:xfrm flipV="1">
          <a:off x="22160864" y="17248860"/>
          <a:ext cx="0" cy="1244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151579</xdr:rowOff>
    </xdr:from>
    <xdr:ext cx="469744" cy="259045"/>
    <xdr:sp macro="" textlink="">
      <xdr:nvSpPr>
        <xdr:cNvPr id="203" name="【庁舎】&#10;一人当たり面積最小値テキスト"/>
        <xdr:cNvSpPr txBox="1"/>
      </xdr:nvSpPr>
      <xdr:spPr>
        <a:xfrm>
          <a:off x="22250400" y="184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0.437</a:t>
          </a:r>
          <a:endParaRPr kumimoji="1" lang="ja-JP" altLang="en-US" sz="1000" b="1">
            <a:latin typeface="ＭＳ Ｐゴシック"/>
          </a:endParaRPr>
        </a:p>
      </xdr:txBody>
    </xdr:sp>
    <xdr:clientData/>
  </xdr:oneCellAnchor>
  <xdr:twoCellAnchor>
    <xdr:from>
      <xdr:col>32</xdr:col>
      <xdr:colOff>98425</xdr:colOff>
      <xdr:row>107</xdr:row>
      <xdr:rowOff>147752</xdr:rowOff>
    </xdr:from>
    <xdr:to>
      <xdr:col>32</xdr:col>
      <xdr:colOff>276225</xdr:colOff>
      <xdr:row>107</xdr:row>
      <xdr:rowOff>147752</xdr:rowOff>
    </xdr:to>
    <xdr:cxnSp macro="">
      <xdr:nvCxnSpPr>
        <xdr:cNvPr id="204" name="直線コネクタ 203"/>
        <xdr:cNvCxnSpPr/>
      </xdr:nvCxnSpPr>
      <xdr:spPr>
        <a:xfrm>
          <a:off x="22072600" y="1849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50537</xdr:rowOff>
    </xdr:from>
    <xdr:ext cx="469744" cy="259045"/>
    <xdr:sp macro="" textlink="">
      <xdr:nvSpPr>
        <xdr:cNvPr id="205" name="【庁舎】&#10;一人当たり面積最大値テキスト"/>
        <xdr:cNvSpPr txBox="1"/>
      </xdr:nvSpPr>
      <xdr:spPr>
        <a:xfrm>
          <a:off x="22250400" y="1702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5.879</a:t>
          </a:r>
          <a:endParaRPr kumimoji="1" lang="ja-JP" altLang="en-US" sz="1000" b="1">
            <a:latin typeface="ＭＳ Ｐゴシック"/>
          </a:endParaRPr>
        </a:p>
      </xdr:txBody>
    </xdr:sp>
    <xdr:clientData/>
  </xdr:oneCellAnchor>
  <xdr:twoCellAnchor>
    <xdr:from>
      <xdr:col>32</xdr:col>
      <xdr:colOff>98425</xdr:colOff>
      <xdr:row>100</xdr:row>
      <xdr:rowOff>103860</xdr:rowOff>
    </xdr:from>
    <xdr:to>
      <xdr:col>32</xdr:col>
      <xdr:colOff>276225</xdr:colOff>
      <xdr:row>100</xdr:row>
      <xdr:rowOff>103860</xdr:rowOff>
    </xdr:to>
    <xdr:cxnSp macro="">
      <xdr:nvCxnSpPr>
        <xdr:cNvPr id="206" name="直線コネクタ 205"/>
        <xdr:cNvCxnSpPr/>
      </xdr:nvCxnSpPr>
      <xdr:spPr>
        <a:xfrm>
          <a:off x="22072600" y="1724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104869</xdr:rowOff>
    </xdr:from>
    <xdr:ext cx="469744" cy="259045"/>
    <xdr:sp macro="" textlink="">
      <xdr:nvSpPr>
        <xdr:cNvPr id="207" name="【庁舎】&#10;一人当たり面積平均値テキスト"/>
        <xdr:cNvSpPr txBox="1"/>
      </xdr:nvSpPr>
      <xdr:spPr>
        <a:xfrm>
          <a:off x="22250400" y="18278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126442</xdr:rowOff>
    </xdr:from>
    <xdr:to>
      <xdr:col>32</xdr:col>
      <xdr:colOff>238125</xdr:colOff>
      <xdr:row>107</xdr:row>
      <xdr:rowOff>56592</xdr:rowOff>
    </xdr:to>
    <xdr:sp macro="" textlink="">
      <xdr:nvSpPr>
        <xdr:cNvPr id="208" name="フローチャート : 判断 207"/>
        <xdr:cNvSpPr/>
      </xdr:nvSpPr>
      <xdr:spPr>
        <a:xfrm>
          <a:off x="22110700" y="183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27457</xdr:rowOff>
    </xdr:from>
    <xdr:to>
      <xdr:col>31</xdr:col>
      <xdr:colOff>85725</xdr:colOff>
      <xdr:row>107</xdr:row>
      <xdr:rowOff>129057</xdr:rowOff>
    </xdr:to>
    <xdr:sp macro="" textlink="">
      <xdr:nvSpPr>
        <xdr:cNvPr id="209" name="フローチャート : 判断 208"/>
        <xdr:cNvSpPr/>
      </xdr:nvSpPr>
      <xdr:spPr>
        <a:xfrm>
          <a:off x="21272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145584</xdr:rowOff>
    </xdr:from>
    <xdr:ext cx="469744" cy="259045"/>
    <xdr:sp macro="" textlink="">
      <xdr:nvSpPr>
        <xdr:cNvPr id="210" name="n_1aveValue【庁舎】&#10;一人当たり面積"/>
        <xdr:cNvSpPr txBox="1"/>
      </xdr:nvSpPr>
      <xdr:spPr>
        <a:xfrm>
          <a:off x="210757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0.741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211" name="テキスト ボックス 21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212" name="テキスト ボックス 21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213" name="テキスト ボックス 21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214" name="テキスト ボックス 21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215" name="テキスト ボックス 21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88951</xdr:rowOff>
    </xdr:from>
    <xdr:to>
      <xdr:col>31</xdr:col>
      <xdr:colOff>85725</xdr:colOff>
      <xdr:row>108</xdr:row>
      <xdr:rowOff>19101</xdr:rowOff>
    </xdr:to>
    <xdr:sp macro="" textlink="">
      <xdr:nvSpPr>
        <xdr:cNvPr id="216" name="円/楕円 215"/>
        <xdr:cNvSpPr/>
      </xdr:nvSpPr>
      <xdr:spPr>
        <a:xfrm>
          <a:off x="21272500" y="1843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10228</xdr:rowOff>
    </xdr:from>
    <xdr:ext cx="469744" cy="259045"/>
    <xdr:sp macro="" textlink="">
      <xdr:nvSpPr>
        <xdr:cNvPr id="217" name="n_1mainValue【庁舎】&#10;一人当たり面積"/>
        <xdr:cNvSpPr txBox="1"/>
      </xdr:nvSpPr>
      <xdr:spPr>
        <a:xfrm>
          <a:off x="21075727" y="1852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0.472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218" name="正方形/長方形 2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19" name="正方形/長方形 2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20" name="テキスト ボックス 2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今年度は統一的な基準による財務諸表作成のため、平成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日時点では固定資産台帳の見直しを行っていたため、有形固定資産減価償却率の数値が算出できなかった。したがって、いずれの数値も算出されなかった。</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熊本県球磨村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3,898
3,896
207.58
4,456,511
4,175,444
205,159
2,342,105
3,419,870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人口の減少や高齢化による所得減少に加え、基幹産業である農林業が依然として低迷していることにより、税収等の自主財源が乏しい状況にあり、類似団体との比較においても下回る状況が続いている。</a:t>
          </a:r>
          <a:endParaRPr kumimoji="1" lang="en-US" altLang="ja-JP" sz="1300">
            <a:latin typeface="ＭＳ Ｐゴシック"/>
          </a:endParaRPr>
        </a:p>
        <a:p>
          <a:r>
            <a:rPr kumimoji="1" lang="ja-JP" altLang="en-US" sz="1300">
              <a:latin typeface="ＭＳ Ｐゴシック"/>
            </a:rPr>
            <a:t>　現在、「球磨村まち・ひと・しごと創生総合戦略」に基づき、村の資源を活かした仕事の創出による雇用の場を確保するための様々な施策を展開しており、所得の増加による自主財源の確保を目指しながら、適正な財源規模による行政運営に努め、限られた財源の効率的な執行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137478</xdr:rowOff>
    </xdr:from>
    <xdr:to>
      <xdr:col>7</xdr:col>
      <xdr:colOff>152400</xdr:colOff>
      <xdr:row>43</xdr:row>
      <xdr:rowOff>143510</xdr:rowOff>
    </xdr:to>
    <xdr:cxnSp macro="">
      <xdr:nvCxnSpPr>
        <xdr:cNvPr id="63" name="直線コネクタ 62"/>
        <xdr:cNvCxnSpPr/>
      </xdr:nvCxnSpPr>
      <xdr:spPr>
        <a:xfrm flipV="1">
          <a:off x="4114800" y="750982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73042</xdr:rowOff>
    </xdr:from>
    <xdr:ext cx="762000" cy="259045"/>
    <xdr:sp macro="" textlink="">
      <xdr:nvSpPr>
        <xdr:cNvPr id="64" name="財政力平均値テキスト"/>
        <xdr:cNvSpPr txBox="1"/>
      </xdr:nvSpPr>
      <xdr:spPr>
        <a:xfrm>
          <a:off x="5041900" y="7273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143510</xdr:rowOff>
    </xdr:from>
    <xdr:to>
      <xdr:col>6</xdr:col>
      <xdr:colOff>0</xdr:colOff>
      <xdr:row>43</xdr:row>
      <xdr:rowOff>143510</xdr:rowOff>
    </xdr:to>
    <xdr:cxnSp macro="">
      <xdr:nvCxnSpPr>
        <xdr:cNvPr id="66" name="直線コネクタ 65"/>
        <xdr:cNvCxnSpPr/>
      </xdr:nvCxnSpPr>
      <xdr:spPr>
        <a:xfrm>
          <a:off x="3225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32385</xdr:rowOff>
    </xdr:from>
    <xdr:to>
      <xdr:col>6</xdr:col>
      <xdr:colOff>50800</xdr:colOff>
      <xdr:row>43</xdr:row>
      <xdr:rowOff>133985</xdr:rowOff>
    </xdr:to>
    <xdr:sp macro="" textlink="">
      <xdr:nvSpPr>
        <xdr:cNvPr id="67" name="フローチャート : 判断 66"/>
        <xdr:cNvSpPr/>
      </xdr:nvSpPr>
      <xdr:spPr>
        <a:xfrm>
          <a:off x="4064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144162</xdr:rowOff>
    </xdr:from>
    <xdr:ext cx="736600" cy="259045"/>
    <xdr:sp macro="" textlink="">
      <xdr:nvSpPr>
        <xdr:cNvPr id="68" name="テキスト ボックス 67"/>
        <xdr:cNvSpPr txBox="1"/>
      </xdr:nvSpPr>
      <xdr:spPr>
        <a:xfrm>
          <a:off x="3733800" y="7173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143510</xdr:rowOff>
    </xdr:from>
    <xdr:to>
      <xdr:col>4</xdr:col>
      <xdr:colOff>482600</xdr:colOff>
      <xdr:row>43</xdr:row>
      <xdr:rowOff>143510</xdr:rowOff>
    </xdr:to>
    <xdr:cxnSp macro="">
      <xdr:nvCxnSpPr>
        <xdr:cNvPr id="69" name="直線コネクタ 68"/>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38418</xdr:rowOff>
    </xdr:from>
    <xdr:to>
      <xdr:col>4</xdr:col>
      <xdr:colOff>533400</xdr:colOff>
      <xdr:row>43</xdr:row>
      <xdr:rowOff>140018</xdr:rowOff>
    </xdr:to>
    <xdr:sp macro="" textlink="">
      <xdr:nvSpPr>
        <xdr:cNvPr id="70" name="フローチャート : 判断 69"/>
        <xdr:cNvSpPr/>
      </xdr:nvSpPr>
      <xdr:spPr>
        <a:xfrm>
          <a:off x="3175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150195</xdr:rowOff>
    </xdr:from>
    <xdr:ext cx="762000" cy="259045"/>
    <xdr:sp macro="" textlink="">
      <xdr:nvSpPr>
        <xdr:cNvPr id="71" name="テキスト ボックス 70"/>
        <xdr:cNvSpPr txBox="1"/>
      </xdr:nvSpPr>
      <xdr:spPr>
        <a:xfrm>
          <a:off x="2844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137478</xdr:rowOff>
    </xdr:from>
    <xdr:to>
      <xdr:col>3</xdr:col>
      <xdr:colOff>279400</xdr:colOff>
      <xdr:row>43</xdr:row>
      <xdr:rowOff>143510</xdr:rowOff>
    </xdr:to>
    <xdr:cxnSp macro="">
      <xdr:nvCxnSpPr>
        <xdr:cNvPr id="72" name="直線コネクタ 71"/>
        <xdr:cNvCxnSpPr/>
      </xdr:nvCxnSpPr>
      <xdr:spPr>
        <a:xfrm>
          <a:off x="1447800" y="75098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44450</xdr:rowOff>
    </xdr:from>
    <xdr:to>
      <xdr:col>3</xdr:col>
      <xdr:colOff>330200</xdr:colOff>
      <xdr:row>43</xdr:row>
      <xdr:rowOff>146050</xdr:rowOff>
    </xdr:to>
    <xdr:sp macro="" textlink="">
      <xdr:nvSpPr>
        <xdr:cNvPr id="73" name="フローチャート : 判断 72"/>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156227</xdr:rowOff>
    </xdr:from>
    <xdr:ext cx="762000" cy="259045"/>
    <xdr:sp macro="" textlink="">
      <xdr:nvSpPr>
        <xdr:cNvPr id="74" name="テキスト ボックス 73"/>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38418</xdr:rowOff>
    </xdr:from>
    <xdr:to>
      <xdr:col>2</xdr:col>
      <xdr:colOff>127000</xdr:colOff>
      <xdr:row>43</xdr:row>
      <xdr:rowOff>140018</xdr:rowOff>
    </xdr:to>
    <xdr:sp macro="" textlink="">
      <xdr:nvSpPr>
        <xdr:cNvPr id="75" name="フローチャート : 判断 74"/>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150195</xdr:rowOff>
    </xdr:from>
    <xdr:ext cx="762000" cy="259045"/>
    <xdr:sp macro="" textlink="">
      <xdr:nvSpPr>
        <xdr:cNvPr id="76" name="テキスト ボックス 75"/>
        <xdr:cNvSpPr txBox="1"/>
      </xdr:nvSpPr>
      <xdr:spPr>
        <a:xfrm>
          <a:off x="1066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86678</xdr:rowOff>
    </xdr:from>
    <xdr:to>
      <xdr:col>7</xdr:col>
      <xdr:colOff>203200</xdr:colOff>
      <xdr:row>44</xdr:row>
      <xdr:rowOff>16828</xdr:rowOff>
    </xdr:to>
    <xdr:sp macro="" textlink="">
      <xdr:nvSpPr>
        <xdr:cNvPr id="82" name="円/楕円 81"/>
        <xdr:cNvSpPr/>
      </xdr:nvSpPr>
      <xdr:spPr>
        <a:xfrm>
          <a:off x="4902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15893</xdr:rowOff>
    </xdr:from>
    <xdr:ext cx="762000" cy="259045"/>
    <xdr:sp macro="" textlink="">
      <xdr:nvSpPr>
        <xdr:cNvPr id="83" name="財政力該当値テキスト"/>
        <xdr:cNvSpPr txBox="1"/>
      </xdr:nvSpPr>
      <xdr:spPr>
        <a:xfrm>
          <a:off x="5041900" y="738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92710</xdr:rowOff>
    </xdr:from>
    <xdr:to>
      <xdr:col>6</xdr:col>
      <xdr:colOff>50800</xdr:colOff>
      <xdr:row>44</xdr:row>
      <xdr:rowOff>22860</xdr:rowOff>
    </xdr:to>
    <xdr:sp macro="" textlink="">
      <xdr:nvSpPr>
        <xdr:cNvPr id="84" name="円/楕円 83"/>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7637</xdr:rowOff>
    </xdr:from>
    <xdr:ext cx="736600" cy="259045"/>
    <xdr:sp macro="" textlink="">
      <xdr:nvSpPr>
        <xdr:cNvPr id="85" name="テキスト ボックス 84"/>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92710</xdr:rowOff>
    </xdr:from>
    <xdr:to>
      <xdr:col>4</xdr:col>
      <xdr:colOff>533400</xdr:colOff>
      <xdr:row>44</xdr:row>
      <xdr:rowOff>22860</xdr:rowOff>
    </xdr:to>
    <xdr:sp macro="" textlink="">
      <xdr:nvSpPr>
        <xdr:cNvPr id="86" name="円/楕円 85"/>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7637</xdr:rowOff>
    </xdr:from>
    <xdr:ext cx="762000" cy="259045"/>
    <xdr:sp macro="" textlink="">
      <xdr:nvSpPr>
        <xdr:cNvPr id="87" name="テキスト ボックス 86"/>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92710</xdr:rowOff>
    </xdr:from>
    <xdr:to>
      <xdr:col>3</xdr:col>
      <xdr:colOff>330200</xdr:colOff>
      <xdr:row>44</xdr:row>
      <xdr:rowOff>22860</xdr:rowOff>
    </xdr:to>
    <xdr:sp macro="" textlink="">
      <xdr:nvSpPr>
        <xdr:cNvPr id="88" name="円/楕円 87"/>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7637</xdr:rowOff>
    </xdr:from>
    <xdr:ext cx="762000" cy="259045"/>
    <xdr:sp macro="" textlink="">
      <xdr:nvSpPr>
        <xdr:cNvPr id="89" name="テキスト ボックス 88"/>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86678</xdr:rowOff>
    </xdr:from>
    <xdr:to>
      <xdr:col>2</xdr:col>
      <xdr:colOff>127000</xdr:colOff>
      <xdr:row>44</xdr:row>
      <xdr:rowOff>16828</xdr:rowOff>
    </xdr:to>
    <xdr:sp macro="" textlink="">
      <xdr:nvSpPr>
        <xdr:cNvPr id="90" name="円/楕円 89"/>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1605</xdr:rowOff>
    </xdr:from>
    <xdr:ext cx="762000" cy="259045"/>
    <xdr:sp macro="" textlink="">
      <xdr:nvSpPr>
        <xdr:cNvPr id="91" name="テキスト ボックス 90"/>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及び扶助費が増加したこと、また、分母である経常一般財源等が減少したことにより、７９．３％と昨年度より３．６ポイント増加している。物件費については、小中学校ＩＣＴ教育の推進に伴うタブレット等の電子機器を導入したことが主な要因であるためやむを得ないが、７０％台を維持するため、経常的な経費の歳出抑制に努める。</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59182</xdr:rowOff>
    </xdr:from>
    <xdr:to>
      <xdr:col>7</xdr:col>
      <xdr:colOff>152400</xdr:colOff>
      <xdr:row>61</xdr:row>
      <xdr:rowOff>61468</xdr:rowOff>
    </xdr:to>
    <xdr:cxnSp macro="">
      <xdr:nvCxnSpPr>
        <xdr:cNvPr id="124" name="直線コネクタ 123"/>
        <xdr:cNvCxnSpPr/>
      </xdr:nvCxnSpPr>
      <xdr:spPr>
        <a:xfrm>
          <a:off x="4114800" y="1034618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79265</xdr:rowOff>
    </xdr:from>
    <xdr:ext cx="762000" cy="259045"/>
    <xdr:sp macro="" textlink="">
      <xdr:nvSpPr>
        <xdr:cNvPr id="125" name="財政構造の弾力性平均値テキスト"/>
        <xdr:cNvSpPr txBox="1"/>
      </xdr:nvSpPr>
      <xdr:spPr>
        <a:xfrm>
          <a:off x="5041900" y="10537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59182</xdr:rowOff>
    </xdr:from>
    <xdr:to>
      <xdr:col>6</xdr:col>
      <xdr:colOff>0</xdr:colOff>
      <xdr:row>61</xdr:row>
      <xdr:rowOff>27686</xdr:rowOff>
    </xdr:to>
    <xdr:cxnSp macro="">
      <xdr:nvCxnSpPr>
        <xdr:cNvPr id="127" name="直線コネクタ 126"/>
        <xdr:cNvCxnSpPr/>
      </xdr:nvCxnSpPr>
      <xdr:spPr>
        <a:xfrm flipV="1">
          <a:off x="3225800" y="1034618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49276</xdr:rowOff>
    </xdr:from>
    <xdr:to>
      <xdr:col>6</xdr:col>
      <xdr:colOff>50800</xdr:colOff>
      <xdr:row>61</xdr:row>
      <xdr:rowOff>150876</xdr:rowOff>
    </xdr:to>
    <xdr:sp macro="" textlink="">
      <xdr:nvSpPr>
        <xdr:cNvPr id="128" name="フローチャート : 判断 127"/>
        <xdr:cNvSpPr/>
      </xdr:nvSpPr>
      <xdr:spPr>
        <a:xfrm>
          <a:off x="4064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135653</xdr:rowOff>
    </xdr:from>
    <xdr:ext cx="736600" cy="259045"/>
    <xdr:sp macro="" textlink="">
      <xdr:nvSpPr>
        <xdr:cNvPr id="129" name="テキスト ボックス 128"/>
        <xdr:cNvSpPr txBox="1"/>
      </xdr:nvSpPr>
      <xdr:spPr>
        <a:xfrm>
          <a:off x="3733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114808</xdr:rowOff>
    </xdr:from>
    <xdr:to>
      <xdr:col>4</xdr:col>
      <xdr:colOff>482600</xdr:colOff>
      <xdr:row>61</xdr:row>
      <xdr:rowOff>27686</xdr:rowOff>
    </xdr:to>
    <xdr:cxnSp macro="">
      <xdr:nvCxnSpPr>
        <xdr:cNvPr id="130" name="直線コネクタ 129"/>
        <xdr:cNvCxnSpPr/>
      </xdr:nvCxnSpPr>
      <xdr:spPr>
        <a:xfrm>
          <a:off x="2336800" y="10230358"/>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160274</xdr:rowOff>
    </xdr:from>
    <xdr:to>
      <xdr:col>4</xdr:col>
      <xdr:colOff>533400</xdr:colOff>
      <xdr:row>62</xdr:row>
      <xdr:rowOff>90424</xdr:rowOff>
    </xdr:to>
    <xdr:sp macro="" textlink="">
      <xdr:nvSpPr>
        <xdr:cNvPr id="131" name="フローチャート : 判断 130"/>
        <xdr:cNvSpPr/>
      </xdr:nvSpPr>
      <xdr:spPr>
        <a:xfrm>
          <a:off x="3175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75201</xdr:rowOff>
    </xdr:from>
    <xdr:ext cx="762000" cy="259045"/>
    <xdr:sp macro="" textlink="">
      <xdr:nvSpPr>
        <xdr:cNvPr id="132" name="テキスト ボックス 131"/>
        <xdr:cNvSpPr txBox="1"/>
      </xdr:nvSpPr>
      <xdr:spPr>
        <a:xfrm>
          <a:off x="2844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114808</xdr:rowOff>
    </xdr:from>
    <xdr:to>
      <xdr:col>3</xdr:col>
      <xdr:colOff>279400</xdr:colOff>
      <xdr:row>59</xdr:row>
      <xdr:rowOff>119634</xdr:rowOff>
    </xdr:to>
    <xdr:cxnSp macro="">
      <xdr:nvCxnSpPr>
        <xdr:cNvPr id="133" name="直線コネクタ 132"/>
        <xdr:cNvCxnSpPr/>
      </xdr:nvCxnSpPr>
      <xdr:spPr>
        <a:xfrm flipV="1">
          <a:off x="1447800" y="1023035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4" name="フローチャート : 判断 133"/>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35" name="テキスト ボックス 134"/>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63754</xdr:rowOff>
    </xdr:from>
    <xdr:to>
      <xdr:col>2</xdr:col>
      <xdr:colOff>127000</xdr:colOff>
      <xdr:row>61</xdr:row>
      <xdr:rowOff>165354</xdr:rowOff>
    </xdr:to>
    <xdr:sp macro="" textlink="">
      <xdr:nvSpPr>
        <xdr:cNvPr id="136" name="フローチャート : 判断 135"/>
        <xdr:cNvSpPr/>
      </xdr:nvSpPr>
      <xdr:spPr>
        <a:xfrm>
          <a:off x="1397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150131</xdr:rowOff>
    </xdr:from>
    <xdr:ext cx="762000" cy="259045"/>
    <xdr:sp macro="" textlink="">
      <xdr:nvSpPr>
        <xdr:cNvPr id="137" name="テキスト ボックス 136"/>
        <xdr:cNvSpPr txBox="1"/>
      </xdr:nvSpPr>
      <xdr:spPr>
        <a:xfrm>
          <a:off x="1066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10668</xdr:rowOff>
    </xdr:from>
    <xdr:to>
      <xdr:col>7</xdr:col>
      <xdr:colOff>203200</xdr:colOff>
      <xdr:row>61</xdr:row>
      <xdr:rowOff>112268</xdr:rowOff>
    </xdr:to>
    <xdr:sp macro="" textlink="">
      <xdr:nvSpPr>
        <xdr:cNvPr id="143" name="円/楕円 142"/>
        <xdr:cNvSpPr/>
      </xdr:nvSpPr>
      <xdr:spPr>
        <a:xfrm>
          <a:off x="49022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27195</xdr:rowOff>
    </xdr:from>
    <xdr:ext cx="762000" cy="259045"/>
    <xdr:sp macro="" textlink="">
      <xdr:nvSpPr>
        <xdr:cNvPr id="144" name="財政構造の弾力性該当値テキスト"/>
        <xdr:cNvSpPr txBox="1"/>
      </xdr:nvSpPr>
      <xdr:spPr>
        <a:xfrm>
          <a:off x="5041900" y="1031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8382</xdr:rowOff>
    </xdr:from>
    <xdr:to>
      <xdr:col>6</xdr:col>
      <xdr:colOff>50800</xdr:colOff>
      <xdr:row>60</xdr:row>
      <xdr:rowOff>109982</xdr:rowOff>
    </xdr:to>
    <xdr:sp macro="" textlink="">
      <xdr:nvSpPr>
        <xdr:cNvPr id="145" name="円/楕円 144"/>
        <xdr:cNvSpPr/>
      </xdr:nvSpPr>
      <xdr:spPr>
        <a:xfrm>
          <a:off x="4064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120159</xdr:rowOff>
    </xdr:from>
    <xdr:ext cx="736600" cy="259045"/>
    <xdr:sp macro="" textlink="">
      <xdr:nvSpPr>
        <xdr:cNvPr id="146" name="テキスト ボックス 145"/>
        <xdr:cNvSpPr txBox="1"/>
      </xdr:nvSpPr>
      <xdr:spPr>
        <a:xfrm>
          <a:off x="3733800" y="10064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148336</xdr:rowOff>
    </xdr:from>
    <xdr:to>
      <xdr:col>4</xdr:col>
      <xdr:colOff>533400</xdr:colOff>
      <xdr:row>61</xdr:row>
      <xdr:rowOff>78486</xdr:rowOff>
    </xdr:to>
    <xdr:sp macro="" textlink="">
      <xdr:nvSpPr>
        <xdr:cNvPr id="147" name="円/楕円 146"/>
        <xdr:cNvSpPr/>
      </xdr:nvSpPr>
      <xdr:spPr>
        <a:xfrm>
          <a:off x="3175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88663</xdr:rowOff>
    </xdr:from>
    <xdr:ext cx="762000" cy="259045"/>
    <xdr:sp macro="" textlink="">
      <xdr:nvSpPr>
        <xdr:cNvPr id="148" name="テキスト ボックス 147"/>
        <xdr:cNvSpPr txBox="1"/>
      </xdr:nvSpPr>
      <xdr:spPr>
        <a:xfrm>
          <a:off x="2844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64008</xdr:rowOff>
    </xdr:from>
    <xdr:to>
      <xdr:col>3</xdr:col>
      <xdr:colOff>330200</xdr:colOff>
      <xdr:row>59</xdr:row>
      <xdr:rowOff>165608</xdr:rowOff>
    </xdr:to>
    <xdr:sp macro="" textlink="">
      <xdr:nvSpPr>
        <xdr:cNvPr id="149" name="円/楕円 148"/>
        <xdr:cNvSpPr/>
      </xdr:nvSpPr>
      <xdr:spPr>
        <a:xfrm>
          <a:off x="2286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4335</xdr:rowOff>
    </xdr:from>
    <xdr:ext cx="762000" cy="259045"/>
    <xdr:sp macro="" textlink="">
      <xdr:nvSpPr>
        <xdr:cNvPr id="150" name="テキスト ボックス 149"/>
        <xdr:cNvSpPr txBox="1"/>
      </xdr:nvSpPr>
      <xdr:spPr>
        <a:xfrm>
          <a:off x="1955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68834</xdr:rowOff>
    </xdr:from>
    <xdr:to>
      <xdr:col>2</xdr:col>
      <xdr:colOff>127000</xdr:colOff>
      <xdr:row>59</xdr:row>
      <xdr:rowOff>170434</xdr:rowOff>
    </xdr:to>
    <xdr:sp macro="" textlink="">
      <xdr:nvSpPr>
        <xdr:cNvPr id="151" name="円/楕円 150"/>
        <xdr:cNvSpPr/>
      </xdr:nvSpPr>
      <xdr:spPr>
        <a:xfrm>
          <a:off x="1397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9161</xdr:rowOff>
    </xdr:from>
    <xdr:ext cx="762000" cy="259045"/>
    <xdr:sp macro="" textlink="">
      <xdr:nvSpPr>
        <xdr:cNvPr id="152" name="テキスト ボックス 151"/>
        <xdr:cNvSpPr txBox="1"/>
      </xdr:nvSpPr>
      <xdr:spPr>
        <a:xfrm>
          <a:off x="1066800" y="995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[263,739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小中学校</a:t>
          </a:r>
          <a:r>
            <a:rPr kumimoji="1" lang="ja-JP" altLang="en-US" sz="1300">
              <a:solidFill>
                <a:sysClr val="windowText" lastClr="000000"/>
              </a:solidFill>
              <a:latin typeface="ＭＳ Ｐゴシック"/>
            </a:rPr>
            <a:t>における</a:t>
          </a:r>
          <a:r>
            <a:rPr kumimoji="1" lang="ja-JP" altLang="en-US" sz="1300">
              <a:latin typeface="ＭＳ Ｐゴシック"/>
            </a:rPr>
            <a:t>ＩＣＴ教育推進を図るため、電子黒板やタブレットなどの電子機器を導入したことにより、昨年度と比べ１１，３０７円増加した。</a:t>
          </a:r>
          <a:endParaRPr kumimoji="1" lang="en-US" altLang="ja-JP" sz="1300">
            <a:latin typeface="ＭＳ Ｐゴシック"/>
          </a:endParaRPr>
        </a:p>
        <a:p>
          <a:r>
            <a:rPr kumimoji="1" lang="ja-JP" altLang="en-US" sz="1300">
              <a:latin typeface="ＭＳ Ｐゴシック"/>
            </a:rPr>
            <a:t>　次世代を担う子ども達にとってＩＣＴ教育は、今後においても重点的に取り組むべき内容であるため、必要となる施策には予算を投下しつつ、不要・不急と思われる事業との選別を行い、最小の経費で最大の効果をあげるよう努める。</a:t>
          </a: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145821</xdr:rowOff>
    </xdr:from>
    <xdr:to>
      <xdr:col>7</xdr:col>
      <xdr:colOff>152400</xdr:colOff>
      <xdr:row>81</xdr:row>
      <xdr:rowOff>158814</xdr:rowOff>
    </xdr:to>
    <xdr:cxnSp macro="">
      <xdr:nvCxnSpPr>
        <xdr:cNvPr id="188" name="直線コネクタ 187"/>
        <xdr:cNvCxnSpPr/>
      </xdr:nvCxnSpPr>
      <xdr:spPr>
        <a:xfrm>
          <a:off x="4114800" y="14033271"/>
          <a:ext cx="838200" cy="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166533</xdr:rowOff>
    </xdr:from>
    <xdr:ext cx="762000" cy="259045"/>
    <xdr:sp macro="" textlink="">
      <xdr:nvSpPr>
        <xdr:cNvPr id="189" name="人件費・物件費等の状況平均値テキスト"/>
        <xdr:cNvSpPr txBox="1"/>
      </xdr:nvSpPr>
      <xdr:spPr>
        <a:xfrm>
          <a:off x="5041900" y="14053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130018</xdr:rowOff>
    </xdr:from>
    <xdr:to>
      <xdr:col>6</xdr:col>
      <xdr:colOff>0</xdr:colOff>
      <xdr:row>81</xdr:row>
      <xdr:rowOff>145821</xdr:rowOff>
    </xdr:to>
    <xdr:cxnSp macro="">
      <xdr:nvCxnSpPr>
        <xdr:cNvPr id="191" name="直線コネクタ 190"/>
        <xdr:cNvCxnSpPr/>
      </xdr:nvCxnSpPr>
      <xdr:spPr>
        <a:xfrm>
          <a:off x="3225800" y="14017468"/>
          <a:ext cx="889000" cy="1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2" name="フローチャート : 判断 191"/>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84760</xdr:rowOff>
    </xdr:from>
    <xdr:ext cx="736600" cy="259045"/>
    <xdr:sp macro="" textlink="">
      <xdr:nvSpPr>
        <xdr:cNvPr id="193" name="テキスト ボックス 192"/>
        <xdr:cNvSpPr txBox="1"/>
      </xdr:nvSpPr>
      <xdr:spPr>
        <a:xfrm>
          <a:off x="3733800" y="14143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92114</xdr:rowOff>
    </xdr:from>
    <xdr:to>
      <xdr:col>4</xdr:col>
      <xdr:colOff>482600</xdr:colOff>
      <xdr:row>81</xdr:row>
      <xdr:rowOff>130018</xdr:rowOff>
    </xdr:to>
    <xdr:cxnSp macro="">
      <xdr:nvCxnSpPr>
        <xdr:cNvPr id="194" name="直線コネクタ 193"/>
        <xdr:cNvCxnSpPr/>
      </xdr:nvCxnSpPr>
      <xdr:spPr>
        <a:xfrm>
          <a:off x="2336800" y="13979564"/>
          <a:ext cx="889000" cy="3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24023</xdr:rowOff>
    </xdr:from>
    <xdr:to>
      <xdr:col>4</xdr:col>
      <xdr:colOff>533400</xdr:colOff>
      <xdr:row>82</xdr:row>
      <xdr:rowOff>125623</xdr:rowOff>
    </xdr:to>
    <xdr:sp macro="" textlink="">
      <xdr:nvSpPr>
        <xdr:cNvPr id="195" name="フローチャート : 判断 194"/>
        <xdr:cNvSpPr/>
      </xdr:nvSpPr>
      <xdr:spPr>
        <a:xfrm>
          <a:off x="3175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110400</xdr:rowOff>
    </xdr:from>
    <xdr:ext cx="762000" cy="259045"/>
    <xdr:sp macro="" textlink="">
      <xdr:nvSpPr>
        <xdr:cNvPr id="196" name="テキスト ボックス 195"/>
        <xdr:cNvSpPr txBox="1"/>
      </xdr:nvSpPr>
      <xdr:spPr>
        <a:xfrm>
          <a:off x="2844800" y="1416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92114</xdr:rowOff>
    </xdr:from>
    <xdr:to>
      <xdr:col>3</xdr:col>
      <xdr:colOff>279400</xdr:colOff>
      <xdr:row>81</xdr:row>
      <xdr:rowOff>92624</xdr:rowOff>
    </xdr:to>
    <xdr:cxnSp macro="">
      <xdr:nvCxnSpPr>
        <xdr:cNvPr id="197" name="直線コネクタ 196"/>
        <xdr:cNvCxnSpPr/>
      </xdr:nvCxnSpPr>
      <xdr:spPr>
        <a:xfrm flipV="1">
          <a:off x="1447800" y="13979564"/>
          <a:ext cx="889000" cy="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51505</xdr:rowOff>
    </xdr:from>
    <xdr:to>
      <xdr:col>3</xdr:col>
      <xdr:colOff>330200</xdr:colOff>
      <xdr:row>82</xdr:row>
      <xdr:rowOff>153105</xdr:rowOff>
    </xdr:to>
    <xdr:sp macro="" textlink="">
      <xdr:nvSpPr>
        <xdr:cNvPr id="198" name="フローチャート : 判断 197"/>
        <xdr:cNvSpPr/>
      </xdr:nvSpPr>
      <xdr:spPr>
        <a:xfrm>
          <a:off x="2286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137882</xdr:rowOff>
    </xdr:from>
    <xdr:ext cx="762000" cy="259045"/>
    <xdr:sp macro="" textlink="">
      <xdr:nvSpPr>
        <xdr:cNvPr id="199" name="テキスト ボックス 198"/>
        <xdr:cNvSpPr txBox="1"/>
      </xdr:nvSpPr>
      <xdr:spPr>
        <a:xfrm>
          <a:off x="1955800" y="141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33021</xdr:rowOff>
    </xdr:from>
    <xdr:to>
      <xdr:col>2</xdr:col>
      <xdr:colOff>127000</xdr:colOff>
      <xdr:row>82</xdr:row>
      <xdr:rowOff>134621</xdr:rowOff>
    </xdr:to>
    <xdr:sp macro="" textlink="">
      <xdr:nvSpPr>
        <xdr:cNvPr id="200" name="フローチャート : 判断 199"/>
        <xdr:cNvSpPr/>
      </xdr:nvSpPr>
      <xdr:spPr>
        <a:xfrm>
          <a:off x="139700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119398</xdr:rowOff>
    </xdr:from>
    <xdr:ext cx="762000" cy="259045"/>
    <xdr:sp macro="" textlink="">
      <xdr:nvSpPr>
        <xdr:cNvPr id="201" name="テキスト ボックス 200"/>
        <xdr:cNvSpPr txBox="1"/>
      </xdr:nvSpPr>
      <xdr:spPr>
        <a:xfrm>
          <a:off x="1066800" y="141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108014</xdr:rowOff>
    </xdr:from>
    <xdr:to>
      <xdr:col>7</xdr:col>
      <xdr:colOff>203200</xdr:colOff>
      <xdr:row>82</xdr:row>
      <xdr:rowOff>38164</xdr:rowOff>
    </xdr:to>
    <xdr:sp macro="" textlink="">
      <xdr:nvSpPr>
        <xdr:cNvPr id="207" name="円/楕円 206"/>
        <xdr:cNvSpPr/>
      </xdr:nvSpPr>
      <xdr:spPr>
        <a:xfrm>
          <a:off x="4902200" y="139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29291</xdr:rowOff>
    </xdr:from>
    <xdr:ext cx="762000" cy="259045"/>
    <xdr:sp macro="" textlink="">
      <xdr:nvSpPr>
        <xdr:cNvPr id="208" name="人件費・物件費等の状況該当値テキスト"/>
        <xdr:cNvSpPr txBox="1"/>
      </xdr:nvSpPr>
      <xdr:spPr>
        <a:xfrm>
          <a:off x="5041900" y="1391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263,739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95021</xdr:rowOff>
    </xdr:from>
    <xdr:to>
      <xdr:col>6</xdr:col>
      <xdr:colOff>50800</xdr:colOff>
      <xdr:row>82</xdr:row>
      <xdr:rowOff>25171</xdr:rowOff>
    </xdr:to>
    <xdr:sp macro="" textlink="">
      <xdr:nvSpPr>
        <xdr:cNvPr id="209" name="円/楕円 208"/>
        <xdr:cNvSpPr/>
      </xdr:nvSpPr>
      <xdr:spPr>
        <a:xfrm>
          <a:off x="4064000" y="1398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35348</xdr:rowOff>
    </xdr:from>
    <xdr:ext cx="736600" cy="259045"/>
    <xdr:sp macro="" textlink="">
      <xdr:nvSpPr>
        <xdr:cNvPr id="210" name="テキスト ボックス 209"/>
        <xdr:cNvSpPr txBox="1"/>
      </xdr:nvSpPr>
      <xdr:spPr>
        <a:xfrm>
          <a:off x="3733800" y="13751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252,432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79218</xdr:rowOff>
    </xdr:from>
    <xdr:to>
      <xdr:col>4</xdr:col>
      <xdr:colOff>533400</xdr:colOff>
      <xdr:row>82</xdr:row>
      <xdr:rowOff>9368</xdr:rowOff>
    </xdr:to>
    <xdr:sp macro="" textlink="">
      <xdr:nvSpPr>
        <xdr:cNvPr id="211" name="円/楕円 210"/>
        <xdr:cNvSpPr/>
      </xdr:nvSpPr>
      <xdr:spPr>
        <a:xfrm>
          <a:off x="3175000" y="139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19545</xdr:rowOff>
    </xdr:from>
    <xdr:ext cx="762000" cy="259045"/>
    <xdr:sp macro="" textlink="">
      <xdr:nvSpPr>
        <xdr:cNvPr id="212" name="テキスト ボックス 211"/>
        <xdr:cNvSpPr txBox="1"/>
      </xdr:nvSpPr>
      <xdr:spPr>
        <a:xfrm>
          <a:off x="2844800" y="137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238,679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41314</xdr:rowOff>
    </xdr:from>
    <xdr:to>
      <xdr:col>3</xdr:col>
      <xdr:colOff>330200</xdr:colOff>
      <xdr:row>81</xdr:row>
      <xdr:rowOff>142914</xdr:rowOff>
    </xdr:to>
    <xdr:sp macro="" textlink="">
      <xdr:nvSpPr>
        <xdr:cNvPr id="213" name="円/楕円 212"/>
        <xdr:cNvSpPr/>
      </xdr:nvSpPr>
      <xdr:spPr>
        <a:xfrm>
          <a:off x="2286000" y="1392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153091</xdr:rowOff>
    </xdr:from>
    <xdr:ext cx="762000" cy="259045"/>
    <xdr:sp macro="" textlink="">
      <xdr:nvSpPr>
        <xdr:cNvPr id="214" name="テキスト ボックス 213"/>
        <xdr:cNvSpPr txBox="1"/>
      </xdr:nvSpPr>
      <xdr:spPr>
        <a:xfrm>
          <a:off x="1955800" y="136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205,691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41824</xdr:rowOff>
    </xdr:from>
    <xdr:to>
      <xdr:col>2</xdr:col>
      <xdr:colOff>127000</xdr:colOff>
      <xdr:row>81</xdr:row>
      <xdr:rowOff>143424</xdr:rowOff>
    </xdr:to>
    <xdr:sp macro="" textlink="">
      <xdr:nvSpPr>
        <xdr:cNvPr id="215" name="円/楕円 214"/>
        <xdr:cNvSpPr/>
      </xdr:nvSpPr>
      <xdr:spPr>
        <a:xfrm>
          <a:off x="1397000" y="1392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153601</xdr:rowOff>
    </xdr:from>
    <xdr:ext cx="762000" cy="259045"/>
    <xdr:sp macro="" textlink="">
      <xdr:nvSpPr>
        <xdr:cNvPr id="216" name="テキスト ボックス 215"/>
        <xdr:cNvSpPr txBox="1"/>
      </xdr:nvSpPr>
      <xdr:spPr>
        <a:xfrm>
          <a:off x="1066800" y="1369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206,136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村のような職員数の少ない自治体においては、職員構成の変動により大きく数値が変動する。今年度は昨年度と比べ２．２ポイント減の９５．７となっているが、類似団体と比較すると１．０ポイント高い位置になっている。</a:t>
          </a:r>
          <a:endParaRPr kumimoji="1" lang="en-US" altLang="ja-JP" sz="1300">
            <a:latin typeface="ＭＳ Ｐゴシック"/>
          </a:endParaRPr>
        </a:p>
        <a:p>
          <a:r>
            <a:rPr kumimoji="1" lang="ja-JP" altLang="en-US" sz="1300">
              <a:latin typeface="ＭＳ Ｐゴシック"/>
            </a:rPr>
            <a:t>　今後も、給与制度に基づく適正な給与水準の確保に努める。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2" name="直線コネクタ 23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3" name="テキスト ボックス 23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4" name="直線コネクタ 23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5" name="テキスト ボックス 23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8" name="直線コネクタ 23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9" name="テキスト ボックス 23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0" name="直線コネクタ 23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1" name="テキスト ボックス 24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52493</xdr:rowOff>
    </xdr:from>
    <xdr:to>
      <xdr:col>24</xdr:col>
      <xdr:colOff>558800</xdr:colOff>
      <xdr:row>87</xdr:row>
      <xdr:rowOff>42757</xdr:rowOff>
    </xdr:to>
    <xdr:cxnSp macro="">
      <xdr:nvCxnSpPr>
        <xdr:cNvPr id="245" name="直線コネクタ 244"/>
        <xdr:cNvCxnSpPr/>
      </xdr:nvCxnSpPr>
      <xdr:spPr>
        <a:xfrm flipV="1">
          <a:off x="17018000" y="13768493"/>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14834</xdr:rowOff>
    </xdr:from>
    <xdr:ext cx="762000" cy="259045"/>
    <xdr:sp macro="" textlink="">
      <xdr:nvSpPr>
        <xdr:cNvPr id="246" name="給与水準   （国との比較）最小値テキスト"/>
        <xdr:cNvSpPr txBox="1"/>
      </xdr:nvSpPr>
      <xdr:spPr>
        <a:xfrm>
          <a:off x="17106900" y="149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87</xdr:row>
      <xdr:rowOff>42757</xdr:rowOff>
    </xdr:from>
    <xdr:to>
      <xdr:col>24</xdr:col>
      <xdr:colOff>647700</xdr:colOff>
      <xdr:row>87</xdr:row>
      <xdr:rowOff>42757</xdr:rowOff>
    </xdr:to>
    <xdr:cxnSp macro="">
      <xdr:nvCxnSpPr>
        <xdr:cNvPr id="247" name="直線コネクタ 246"/>
        <xdr:cNvCxnSpPr/>
      </xdr:nvCxnSpPr>
      <xdr:spPr>
        <a:xfrm>
          <a:off x="16929100" y="1495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138870</xdr:rowOff>
    </xdr:from>
    <xdr:ext cx="762000" cy="259045"/>
    <xdr:sp macro="" textlink="">
      <xdr:nvSpPr>
        <xdr:cNvPr id="248" name="給与水準   （国との比較）最大値テキスト"/>
        <xdr:cNvSpPr txBox="1"/>
      </xdr:nvSpPr>
      <xdr:spPr>
        <a:xfrm>
          <a:off x="17106900" y="1351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80</xdr:row>
      <xdr:rowOff>52493</xdr:rowOff>
    </xdr:from>
    <xdr:to>
      <xdr:col>24</xdr:col>
      <xdr:colOff>647700</xdr:colOff>
      <xdr:row>80</xdr:row>
      <xdr:rowOff>52493</xdr:rowOff>
    </xdr:to>
    <xdr:cxnSp macro="">
      <xdr:nvCxnSpPr>
        <xdr:cNvPr id="249" name="直線コネクタ 248"/>
        <xdr:cNvCxnSpPr/>
      </xdr:nvCxnSpPr>
      <xdr:spPr>
        <a:xfrm>
          <a:off x="16929100" y="137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88054</xdr:rowOff>
    </xdr:from>
    <xdr:to>
      <xdr:col>24</xdr:col>
      <xdr:colOff>558800</xdr:colOff>
      <xdr:row>86</xdr:row>
      <xdr:rowOff>93557</xdr:rowOff>
    </xdr:to>
    <xdr:cxnSp macro="">
      <xdr:nvCxnSpPr>
        <xdr:cNvPr id="250" name="直線コネクタ 249"/>
        <xdr:cNvCxnSpPr/>
      </xdr:nvCxnSpPr>
      <xdr:spPr>
        <a:xfrm flipV="1">
          <a:off x="16179800" y="14661304"/>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1"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86</xdr:row>
      <xdr:rowOff>93557</xdr:rowOff>
    </xdr:to>
    <xdr:cxnSp macro="">
      <xdr:nvCxnSpPr>
        <xdr:cNvPr id="253" name="直線コネクタ 252"/>
        <xdr:cNvCxnSpPr/>
      </xdr:nvCxnSpPr>
      <xdr:spPr>
        <a:xfrm>
          <a:off x="15290800" y="1470152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4" name="フローチャート : 判断 253"/>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55" name="テキスト ボックス 254"/>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71966</xdr:rowOff>
    </xdr:from>
    <xdr:to>
      <xdr:col>22</xdr:col>
      <xdr:colOff>203200</xdr:colOff>
      <xdr:row>85</xdr:row>
      <xdr:rowOff>128270</xdr:rowOff>
    </xdr:to>
    <xdr:cxnSp macro="">
      <xdr:nvCxnSpPr>
        <xdr:cNvPr id="256" name="直線コネクタ 255"/>
        <xdr:cNvCxnSpPr/>
      </xdr:nvCxnSpPr>
      <xdr:spPr>
        <a:xfrm>
          <a:off x="14401800" y="1464521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120227</xdr:rowOff>
    </xdr:from>
    <xdr:to>
      <xdr:col>22</xdr:col>
      <xdr:colOff>254000</xdr:colOff>
      <xdr:row>85</xdr:row>
      <xdr:rowOff>50377</xdr:rowOff>
    </xdr:to>
    <xdr:sp macro="" textlink="">
      <xdr:nvSpPr>
        <xdr:cNvPr id="257" name="フローチャート : 判断 256"/>
        <xdr:cNvSpPr/>
      </xdr:nvSpPr>
      <xdr:spPr>
        <a:xfrm>
          <a:off x="15240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60554</xdr:rowOff>
    </xdr:from>
    <xdr:ext cx="762000" cy="259045"/>
    <xdr:sp macro="" textlink="">
      <xdr:nvSpPr>
        <xdr:cNvPr id="258" name="テキスト ボックス 257"/>
        <xdr:cNvSpPr txBox="1"/>
      </xdr:nvSpPr>
      <xdr:spPr>
        <a:xfrm>
          <a:off x="14909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71966</xdr:rowOff>
    </xdr:from>
    <xdr:to>
      <xdr:col>21</xdr:col>
      <xdr:colOff>0</xdr:colOff>
      <xdr:row>88</xdr:row>
      <xdr:rowOff>104563</xdr:rowOff>
    </xdr:to>
    <xdr:cxnSp macro="">
      <xdr:nvCxnSpPr>
        <xdr:cNvPr id="259" name="直線コネクタ 258"/>
        <xdr:cNvCxnSpPr/>
      </xdr:nvCxnSpPr>
      <xdr:spPr>
        <a:xfrm flipV="1">
          <a:off x="13512800" y="14645216"/>
          <a:ext cx="889000" cy="54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47837</xdr:rowOff>
    </xdr:from>
    <xdr:to>
      <xdr:col>21</xdr:col>
      <xdr:colOff>50800</xdr:colOff>
      <xdr:row>84</xdr:row>
      <xdr:rowOff>149437</xdr:rowOff>
    </xdr:to>
    <xdr:sp macro="" textlink="">
      <xdr:nvSpPr>
        <xdr:cNvPr id="260" name="フローチャート : 判断 259"/>
        <xdr:cNvSpPr/>
      </xdr:nvSpPr>
      <xdr:spPr>
        <a:xfrm>
          <a:off x="14351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159614</xdr:rowOff>
    </xdr:from>
    <xdr:ext cx="762000" cy="259045"/>
    <xdr:sp macro="" textlink="">
      <xdr:nvSpPr>
        <xdr:cNvPr id="261" name="テキスト ボックス 260"/>
        <xdr:cNvSpPr txBox="1"/>
      </xdr:nvSpPr>
      <xdr:spPr>
        <a:xfrm>
          <a:off x="14020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160866</xdr:rowOff>
    </xdr:from>
    <xdr:to>
      <xdr:col>19</xdr:col>
      <xdr:colOff>533400</xdr:colOff>
      <xdr:row>88</xdr:row>
      <xdr:rowOff>91016</xdr:rowOff>
    </xdr:to>
    <xdr:sp macro="" textlink="">
      <xdr:nvSpPr>
        <xdr:cNvPr id="262" name="フローチャート : 判断 261"/>
        <xdr:cNvSpPr/>
      </xdr:nvSpPr>
      <xdr:spPr>
        <a:xfrm>
          <a:off x="13462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101193</xdr:rowOff>
    </xdr:from>
    <xdr:ext cx="762000" cy="259045"/>
    <xdr:sp macro="" textlink="">
      <xdr:nvSpPr>
        <xdr:cNvPr id="263" name="テキスト ボックス 262"/>
        <xdr:cNvSpPr txBox="1"/>
      </xdr:nvSpPr>
      <xdr:spPr>
        <a:xfrm>
          <a:off x="13131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37254</xdr:rowOff>
    </xdr:from>
    <xdr:to>
      <xdr:col>24</xdr:col>
      <xdr:colOff>609600</xdr:colOff>
      <xdr:row>85</xdr:row>
      <xdr:rowOff>138854</xdr:rowOff>
    </xdr:to>
    <xdr:sp macro="" textlink="">
      <xdr:nvSpPr>
        <xdr:cNvPr id="269" name="円/楕円 268"/>
        <xdr:cNvSpPr/>
      </xdr:nvSpPr>
      <xdr:spPr>
        <a:xfrm>
          <a:off x="169672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9331</xdr:rowOff>
    </xdr:from>
    <xdr:ext cx="762000" cy="259045"/>
    <xdr:sp macro="" textlink="">
      <xdr:nvSpPr>
        <xdr:cNvPr id="270" name="給与水準   （国との比較）該当値テキスト"/>
        <xdr:cNvSpPr txBox="1"/>
      </xdr:nvSpPr>
      <xdr:spPr>
        <a:xfrm>
          <a:off x="17106900" y="1458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42757</xdr:rowOff>
    </xdr:from>
    <xdr:to>
      <xdr:col>23</xdr:col>
      <xdr:colOff>457200</xdr:colOff>
      <xdr:row>86</xdr:row>
      <xdr:rowOff>144357</xdr:rowOff>
    </xdr:to>
    <xdr:sp macro="" textlink="">
      <xdr:nvSpPr>
        <xdr:cNvPr id="271" name="円/楕円 270"/>
        <xdr:cNvSpPr/>
      </xdr:nvSpPr>
      <xdr:spPr>
        <a:xfrm>
          <a:off x="16129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129134</xdr:rowOff>
    </xdr:from>
    <xdr:ext cx="736600" cy="259045"/>
    <xdr:sp macro="" textlink="">
      <xdr:nvSpPr>
        <xdr:cNvPr id="272" name="テキスト ボックス 271"/>
        <xdr:cNvSpPr txBox="1"/>
      </xdr:nvSpPr>
      <xdr:spPr>
        <a:xfrm>
          <a:off x="15798800" y="14873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77470</xdr:rowOff>
    </xdr:from>
    <xdr:to>
      <xdr:col>22</xdr:col>
      <xdr:colOff>254000</xdr:colOff>
      <xdr:row>86</xdr:row>
      <xdr:rowOff>7620</xdr:rowOff>
    </xdr:to>
    <xdr:sp macro="" textlink="">
      <xdr:nvSpPr>
        <xdr:cNvPr id="273" name="円/楕円 272"/>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163847</xdr:rowOff>
    </xdr:from>
    <xdr:ext cx="762000" cy="259045"/>
    <xdr:sp macro="" textlink="">
      <xdr:nvSpPr>
        <xdr:cNvPr id="274" name="テキスト ボックス 273"/>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21166</xdr:rowOff>
    </xdr:from>
    <xdr:to>
      <xdr:col>21</xdr:col>
      <xdr:colOff>50800</xdr:colOff>
      <xdr:row>85</xdr:row>
      <xdr:rowOff>122766</xdr:rowOff>
    </xdr:to>
    <xdr:sp macro="" textlink="">
      <xdr:nvSpPr>
        <xdr:cNvPr id="275" name="円/楕円 274"/>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107543</xdr:rowOff>
    </xdr:from>
    <xdr:ext cx="762000" cy="259045"/>
    <xdr:sp macro="" textlink="">
      <xdr:nvSpPr>
        <xdr:cNvPr id="276" name="テキスト ボックス 275"/>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53763</xdr:rowOff>
    </xdr:from>
    <xdr:to>
      <xdr:col>19</xdr:col>
      <xdr:colOff>533400</xdr:colOff>
      <xdr:row>88</xdr:row>
      <xdr:rowOff>155363</xdr:rowOff>
    </xdr:to>
    <xdr:sp macro="" textlink="">
      <xdr:nvSpPr>
        <xdr:cNvPr id="277" name="円/楕円 276"/>
        <xdr:cNvSpPr/>
      </xdr:nvSpPr>
      <xdr:spPr>
        <a:xfrm>
          <a:off x="13462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140140</xdr:rowOff>
    </xdr:from>
    <xdr:ext cx="762000" cy="259045"/>
    <xdr:sp macro="" textlink="">
      <xdr:nvSpPr>
        <xdr:cNvPr id="278" name="テキスト ボックス 277"/>
        <xdr:cNvSpPr txBox="1"/>
      </xdr:nvSpPr>
      <xdr:spPr>
        <a:xfrm>
          <a:off x="13131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計画的な定員管理を行ってはいるものの、分母となる人口の減少が著しいため、横ばいの状況が続いている。今後も職員同士の連携をより一層高め、住民サービスを低下させることなく事務の効率化を目指す。</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10" name="直線コネクタ 309"/>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11" name="定員管理の状況最小値テキスト"/>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2" name="直線コネクタ 311"/>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3" name="定員管理の状況最大値テキスト"/>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4" name="直線コネクタ 313"/>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21390</xdr:rowOff>
    </xdr:from>
    <xdr:to>
      <xdr:col>24</xdr:col>
      <xdr:colOff>558800</xdr:colOff>
      <xdr:row>59</xdr:row>
      <xdr:rowOff>27250</xdr:rowOff>
    </xdr:to>
    <xdr:cxnSp macro="">
      <xdr:nvCxnSpPr>
        <xdr:cNvPr id="315" name="直線コネクタ 314"/>
        <xdr:cNvCxnSpPr/>
      </xdr:nvCxnSpPr>
      <xdr:spPr>
        <a:xfrm flipV="1">
          <a:off x="16179800" y="10136940"/>
          <a:ext cx="8382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30570</xdr:rowOff>
    </xdr:from>
    <xdr:ext cx="762000" cy="259045"/>
    <xdr:sp macro="" textlink="">
      <xdr:nvSpPr>
        <xdr:cNvPr id="316" name="定員管理の状況平均値テキスト"/>
        <xdr:cNvSpPr txBox="1"/>
      </xdr:nvSpPr>
      <xdr:spPr>
        <a:xfrm>
          <a:off x="17106900" y="101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7" name="フローチャート : 判断 316"/>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19322</xdr:rowOff>
    </xdr:from>
    <xdr:to>
      <xdr:col>23</xdr:col>
      <xdr:colOff>406400</xdr:colOff>
      <xdr:row>59</xdr:row>
      <xdr:rowOff>27250</xdr:rowOff>
    </xdr:to>
    <xdr:cxnSp macro="">
      <xdr:nvCxnSpPr>
        <xdr:cNvPr id="318" name="直線コネクタ 317"/>
        <xdr:cNvCxnSpPr/>
      </xdr:nvCxnSpPr>
      <xdr:spPr>
        <a:xfrm>
          <a:off x="15290800" y="10134872"/>
          <a:ext cx="889000" cy="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171341</xdr:rowOff>
    </xdr:from>
    <xdr:to>
      <xdr:col>23</xdr:col>
      <xdr:colOff>457200</xdr:colOff>
      <xdr:row>59</xdr:row>
      <xdr:rowOff>101491</xdr:rowOff>
    </xdr:to>
    <xdr:sp macro="" textlink="">
      <xdr:nvSpPr>
        <xdr:cNvPr id="319" name="フローチャート : 判断 318"/>
        <xdr:cNvSpPr/>
      </xdr:nvSpPr>
      <xdr:spPr>
        <a:xfrm>
          <a:off x="16129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86268</xdr:rowOff>
    </xdr:from>
    <xdr:ext cx="736600" cy="259045"/>
    <xdr:sp macro="" textlink="">
      <xdr:nvSpPr>
        <xdr:cNvPr id="320" name="テキスト ボックス 319"/>
        <xdr:cNvSpPr txBox="1"/>
      </xdr:nvSpPr>
      <xdr:spPr>
        <a:xfrm>
          <a:off x="15798800" y="10201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160782</xdr:rowOff>
    </xdr:from>
    <xdr:to>
      <xdr:col>22</xdr:col>
      <xdr:colOff>203200</xdr:colOff>
      <xdr:row>59</xdr:row>
      <xdr:rowOff>19322</xdr:rowOff>
    </xdr:to>
    <xdr:cxnSp macro="">
      <xdr:nvCxnSpPr>
        <xdr:cNvPr id="321" name="直線コネクタ 320"/>
        <xdr:cNvCxnSpPr/>
      </xdr:nvCxnSpPr>
      <xdr:spPr>
        <a:xfrm>
          <a:off x="14401800" y="10104882"/>
          <a:ext cx="889000" cy="2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19540</xdr:rowOff>
    </xdr:from>
    <xdr:to>
      <xdr:col>22</xdr:col>
      <xdr:colOff>254000</xdr:colOff>
      <xdr:row>59</xdr:row>
      <xdr:rowOff>121140</xdr:rowOff>
    </xdr:to>
    <xdr:sp macro="" textlink="">
      <xdr:nvSpPr>
        <xdr:cNvPr id="322" name="フローチャート : 判断 321"/>
        <xdr:cNvSpPr/>
      </xdr:nvSpPr>
      <xdr:spPr>
        <a:xfrm>
          <a:off x="152400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105917</xdr:rowOff>
    </xdr:from>
    <xdr:ext cx="762000" cy="259045"/>
    <xdr:sp macro="" textlink="">
      <xdr:nvSpPr>
        <xdr:cNvPr id="323" name="テキスト ボックス 322"/>
        <xdr:cNvSpPr txBox="1"/>
      </xdr:nvSpPr>
      <xdr:spPr>
        <a:xfrm>
          <a:off x="14909800" y="1022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145614</xdr:rowOff>
    </xdr:from>
    <xdr:to>
      <xdr:col>21</xdr:col>
      <xdr:colOff>0</xdr:colOff>
      <xdr:row>58</xdr:row>
      <xdr:rowOff>160782</xdr:rowOff>
    </xdr:to>
    <xdr:cxnSp macro="">
      <xdr:nvCxnSpPr>
        <xdr:cNvPr id="324" name="直線コネクタ 323"/>
        <xdr:cNvCxnSpPr/>
      </xdr:nvCxnSpPr>
      <xdr:spPr>
        <a:xfrm>
          <a:off x="13512800" y="10089714"/>
          <a:ext cx="8890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21608</xdr:rowOff>
    </xdr:from>
    <xdr:to>
      <xdr:col>21</xdr:col>
      <xdr:colOff>50800</xdr:colOff>
      <xdr:row>59</xdr:row>
      <xdr:rowOff>123208</xdr:rowOff>
    </xdr:to>
    <xdr:sp macro="" textlink="">
      <xdr:nvSpPr>
        <xdr:cNvPr id="325" name="フローチャート : 判断 324"/>
        <xdr:cNvSpPr/>
      </xdr:nvSpPr>
      <xdr:spPr>
        <a:xfrm>
          <a:off x="14351000" y="101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107985</xdr:rowOff>
    </xdr:from>
    <xdr:ext cx="762000" cy="259045"/>
    <xdr:sp macro="" textlink="">
      <xdr:nvSpPr>
        <xdr:cNvPr id="326" name="テキスト ボックス 325"/>
        <xdr:cNvSpPr txBox="1"/>
      </xdr:nvSpPr>
      <xdr:spPr>
        <a:xfrm>
          <a:off x="14020800" y="1022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16438</xdr:rowOff>
    </xdr:from>
    <xdr:to>
      <xdr:col>19</xdr:col>
      <xdr:colOff>533400</xdr:colOff>
      <xdr:row>59</xdr:row>
      <xdr:rowOff>118038</xdr:rowOff>
    </xdr:to>
    <xdr:sp macro="" textlink="">
      <xdr:nvSpPr>
        <xdr:cNvPr id="327" name="フローチャート : 判断 326"/>
        <xdr:cNvSpPr/>
      </xdr:nvSpPr>
      <xdr:spPr>
        <a:xfrm>
          <a:off x="13462000" y="1013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102815</xdr:rowOff>
    </xdr:from>
    <xdr:ext cx="762000" cy="259045"/>
    <xdr:sp macro="" textlink="">
      <xdr:nvSpPr>
        <xdr:cNvPr id="328" name="テキスト ボックス 327"/>
        <xdr:cNvSpPr txBox="1"/>
      </xdr:nvSpPr>
      <xdr:spPr>
        <a:xfrm>
          <a:off x="13131800" y="1021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142040</xdr:rowOff>
    </xdr:from>
    <xdr:to>
      <xdr:col>24</xdr:col>
      <xdr:colOff>609600</xdr:colOff>
      <xdr:row>59</xdr:row>
      <xdr:rowOff>72190</xdr:rowOff>
    </xdr:to>
    <xdr:sp macro="" textlink="">
      <xdr:nvSpPr>
        <xdr:cNvPr id="334" name="円/楕円 333"/>
        <xdr:cNvSpPr/>
      </xdr:nvSpPr>
      <xdr:spPr>
        <a:xfrm>
          <a:off x="16967200" y="1008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158567</xdr:rowOff>
    </xdr:from>
    <xdr:ext cx="762000" cy="259045"/>
    <xdr:sp macro="" textlink="">
      <xdr:nvSpPr>
        <xdr:cNvPr id="335" name="定員管理の状況該当値テキスト"/>
        <xdr:cNvSpPr txBox="1"/>
      </xdr:nvSpPr>
      <xdr:spPr>
        <a:xfrm>
          <a:off x="17106900" y="993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147900</xdr:rowOff>
    </xdr:from>
    <xdr:to>
      <xdr:col>23</xdr:col>
      <xdr:colOff>457200</xdr:colOff>
      <xdr:row>59</xdr:row>
      <xdr:rowOff>78050</xdr:rowOff>
    </xdr:to>
    <xdr:sp macro="" textlink="">
      <xdr:nvSpPr>
        <xdr:cNvPr id="336" name="円/楕円 335"/>
        <xdr:cNvSpPr/>
      </xdr:nvSpPr>
      <xdr:spPr>
        <a:xfrm>
          <a:off x="16129000" y="1009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88227</xdr:rowOff>
    </xdr:from>
    <xdr:ext cx="736600" cy="259045"/>
    <xdr:sp macro="" textlink="">
      <xdr:nvSpPr>
        <xdr:cNvPr id="337" name="テキスト ボックス 336"/>
        <xdr:cNvSpPr txBox="1"/>
      </xdr:nvSpPr>
      <xdr:spPr>
        <a:xfrm>
          <a:off x="15798800" y="98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16.08</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139972</xdr:rowOff>
    </xdr:from>
    <xdr:to>
      <xdr:col>22</xdr:col>
      <xdr:colOff>254000</xdr:colOff>
      <xdr:row>59</xdr:row>
      <xdr:rowOff>70122</xdr:rowOff>
    </xdr:to>
    <xdr:sp macro="" textlink="">
      <xdr:nvSpPr>
        <xdr:cNvPr id="338" name="円/楕円 337"/>
        <xdr:cNvSpPr/>
      </xdr:nvSpPr>
      <xdr:spPr>
        <a:xfrm>
          <a:off x="15240000" y="1008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80299</xdr:rowOff>
    </xdr:from>
    <xdr:ext cx="762000" cy="259045"/>
    <xdr:sp macro="" textlink="">
      <xdr:nvSpPr>
        <xdr:cNvPr id="339" name="テキスト ボックス 338"/>
        <xdr:cNvSpPr txBox="1"/>
      </xdr:nvSpPr>
      <xdr:spPr>
        <a:xfrm>
          <a:off x="14909800" y="985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15.85</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109982</xdr:rowOff>
    </xdr:from>
    <xdr:to>
      <xdr:col>21</xdr:col>
      <xdr:colOff>50800</xdr:colOff>
      <xdr:row>59</xdr:row>
      <xdr:rowOff>40132</xdr:rowOff>
    </xdr:to>
    <xdr:sp macro="" textlink="">
      <xdr:nvSpPr>
        <xdr:cNvPr id="340" name="円/楕円 339"/>
        <xdr:cNvSpPr/>
      </xdr:nvSpPr>
      <xdr:spPr>
        <a:xfrm>
          <a:off x="14351000" y="1005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50309</xdr:rowOff>
    </xdr:from>
    <xdr:ext cx="762000" cy="259045"/>
    <xdr:sp macro="" textlink="">
      <xdr:nvSpPr>
        <xdr:cNvPr id="341" name="テキスト ボックス 340"/>
        <xdr:cNvSpPr txBox="1"/>
      </xdr:nvSpPr>
      <xdr:spPr>
        <a:xfrm>
          <a:off x="14020800" y="98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14.98</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94814</xdr:rowOff>
    </xdr:from>
    <xdr:to>
      <xdr:col>19</xdr:col>
      <xdr:colOff>533400</xdr:colOff>
      <xdr:row>59</xdr:row>
      <xdr:rowOff>24964</xdr:rowOff>
    </xdr:to>
    <xdr:sp macro="" textlink="">
      <xdr:nvSpPr>
        <xdr:cNvPr id="342" name="円/楕円 341"/>
        <xdr:cNvSpPr/>
      </xdr:nvSpPr>
      <xdr:spPr>
        <a:xfrm>
          <a:off x="13462000" y="1003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35141</xdr:rowOff>
    </xdr:from>
    <xdr:ext cx="762000" cy="259045"/>
    <xdr:sp macro="" textlink="">
      <xdr:nvSpPr>
        <xdr:cNvPr id="343" name="テキスト ボックス 342"/>
        <xdr:cNvSpPr txBox="1"/>
      </xdr:nvSpPr>
      <xdr:spPr>
        <a:xfrm>
          <a:off x="13131800" y="98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平成２８年度の公債費は、２７年度</a:t>
          </a:r>
          <a:r>
            <a:rPr kumimoji="1" lang="ja-JP" altLang="en-US" sz="1300">
              <a:solidFill>
                <a:sysClr val="windowText" lastClr="000000"/>
              </a:solidFill>
              <a:latin typeface="ＭＳ Ｐゴシック"/>
            </a:rPr>
            <a:t>と</a:t>
          </a:r>
          <a:r>
            <a:rPr kumimoji="1" lang="ja-JP" altLang="en-US" sz="1300">
              <a:latin typeface="ＭＳ Ｐゴシック"/>
            </a:rPr>
            <a:t>比べるとやや減少したが、比率算定の際に分母となる標準財政規模も減少したため、比率としては０．３ポイント増加した。</a:t>
          </a:r>
          <a:endParaRPr kumimoji="1" lang="en-US" altLang="ja-JP" sz="1300">
            <a:latin typeface="ＭＳ Ｐゴシック"/>
          </a:endParaRPr>
        </a:p>
        <a:p>
          <a:r>
            <a:rPr kumimoji="1" lang="ja-JP" altLang="en-US" sz="1300">
              <a:latin typeface="ＭＳ Ｐゴシック"/>
            </a:rPr>
            <a:t>今後も当分の間は償還額が高止まりの状況であるため比率抑制は難しいが、地方債の新規借入額に上限を設定することで、今後の元利償還金の上昇を抑制したい。</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74083</xdr:rowOff>
    </xdr:to>
    <xdr:cxnSp macro="">
      <xdr:nvCxnSpPr>
        <xdr:cNvPr id="373" name="直線コネクタ 372"/>
        <xdr:cNvCxnSpPr/>
      </xdr:nvCxnSpPr>
      <xdr:spPr>
        <a:xfrm flipV="1">
          <a:off x="17018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5" name="直線コネクタ 37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6"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7" name="直線コネクタ 376"/>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127907</xdr:rowOff>
    </xdr:from>
    <xdr:to>
      <xdr:col>24</xdr:col>
      <xdr:colOff>558800</xdr:colOff>
      <xdr:row>41</xdr:row>
      <xdr:rowOff>162378</xdr:rowOff>
    </xdr:to>
    <xdr:cxnSp macro="">
      <xdr:nvCxnSpPr>
        <xdr:cNvPr id="378" name="直線コネクタ 377"/>
        <xdr:cNvCxnSpPr/>
      </xdr:nvCxnSpPr>
      <xdr:spPr>
        <a:xfrm>
          <a:off x="16179800" y="71573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93634</xdr:rowOff>
    </xdr:from>
    <xdr:ext cx="762000" cy="259045"/>
    <xdr:sp macro="" textlink="">
      <xdr:nvSpPr>
        <xdr:cNvPr id="379" name="公債費負担の状況平均値テキスト"/>
        <xdr:cNvSpPr txBox="1"/>
      </xdr:nvSpPr>
      <xdr:spPr>
        <a:xfrm>
          <a:off x="17106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380" name="フローチャート : 判断 379"/>
        <xdr:cNvSpPr/>
      </xdr:nvSpPr>
      <xdr:spPr>
        <a:xfrm>
          <a:off x="16967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70455</xdr:rowOff>
    </xdr:from>
    <xdr:to>
      <xdr:col>23</xdr:col>
      <xdr:colOff>406400</xdr:colOff>
      <xdr:row>41</xdr:row>
      <xdr:rowOff>127907</xdr:rowOff>
    </xdr:to>
    <xdr:cxnSp macro="">
      <xdr:nvCxnSpPr>
        <xdr:cNvPr id="381" name="直線コネクタ 380"/>
        <xdr:cNvCxnSpPr/>
      </xdr:nvCxnSpPr>
      <xdr:spPr>
        <a:xfrm>
          <a:off x="15290800" y="709990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43543</xdr:rowOff>
    </xdr:from>
    <xdr:to>
      <xdr:col>23</xdr:col>
      <xdr:colOff>457200</xdr:colOff>
      <xdr:row>42</xdr:row>
      <xdr:rowOff>145143</xdr:rowOff>
    </xdr:to>
    <xdr:sp macro="" textlink="">
      <xdr:nvSpPr>
        <xdr:cNvPr id="382" name="フローチャート : 判断 381"/>
        <xdr:cNvSpPr/>
      </xdr:nvSpPr>
      <xdr:spPr>
        <a:xfrm>
          <a:off x="16129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129920</xdr:rowOff>
    </xdr:from>
    <xdr:ext cx="736600" cy="259045"/>
    <xdr:sp macro="" textlink="">
      <xdr:nvSpPr>
        <xdr:cNvPr id="383" name="テキスト ボックス 382"/>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58965</xdr:rowOff>
    </xdr:from>
    <xdr:to>
      <xdr:col>22</xdr:col>
      <xdr:colOff>203200</xdr:colOff>
      <xdr:row>41</xdr:row>
      <xdr:rowOff>70455</xdr:rowOff>
    </xdr:to>
    <xdr:cxnSp macro="">
      <xdr:nvCxnSpPr>
        <xdr:cNvPr id="384" name="直線コネクタ 383"/>
        <xdr:cNvCxnSpPr/>
      </xdr:nvCxnSpPr>
      <xdr:spPr>
        <a:xfrm>
          <a:off x="14401800" y="70884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9072</xdr:rowOff>
    </xdr:from>
    <xdr:to>
      <xdr:col>22</xdr:col>
      <xdr:colOff>254000</xdr:colOff>
      <xdr:row>42</xdr:row>
      <xdr:rowOff>110672</xdr:rowOff>
    </xdr:to>
    <xdr:sp macro="" textlink="">
      <xdr:nvSpPr>
        <xdr:cNvPr id="385" name="フローチャート : 判断 384"/>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95449</xdr:rowOff>
    </xdr:from>
    <xdr:ext cx="762000" cy="259045"/>
    <xdr:sp macro="" textlink="">
      <xdr:nvSpPr>
        <xdr:cNvPr id="386" name="テキスト ボックス 385"/>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58965</xdr:rowOff>
    </xdr:from>
    <xdr:to>
      <xdr:col>21</xdr:col>
      <xdr:colOff>0</xdr:colOff>
      <xdr:row>41</xdr:row>
      <xdr:rowOff>116417</xdr:rowOff>
    </xdr:to>
    <xdr:cxnSp macro="">
      <xdr:nvCxnSpPr>
        <xdr:cNvPr id="387" name="直線コネクタ 386"/>
        <xdr:cNvCxnSpPr/>
      </xdr:nvCxnSpPr>
      <xdr:spPr>
        <a:xfrm flipV="1">
          <a:off x="13512800" y="708841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123976</xdr:rowOff>
    </xdr:from>
    <xdr:to>
      <xdr:col>21</xdr:col>
      <xdr:colOff>50800</xdr:colOff>
      <xdr:row>43</xdr:row>
      <xdr:rowOff>54126</xdr:rowOff>
    </xdr:to>
    <xdr:sp macro="" textlink="">
      <xdr:nvSpPr>
        <xdr:cNvPr id="388" name="フローチャート : 判断 387"/>
        <xdr:cNvSpPr/>
      </xdr:nvSpPr>
      <xdr:spPr>
        <a:xfrm>
          <a:off x="14351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38903</xdr:rowOff>
    </xdr:from>
    <xdr:ext cx="762000" cy="259045"/>
    <xdr:sp macro="" textlink="">
      <xdr:nvSpPr>
        <xdr:cNvPr id="389" name="テキスト ボックス 388"/>
        <xdr:cNvSpPr txBox="1"/>
      </xdr:nvSpPr>
      <xdr:spPr>
        <a:xfrm>
          <a:off x="14020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0" name="フローチャート : 判断 389"/>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107846</xdr:rowOff>
    </xdr:from>
    <xdr:ext cx="762000" cy="259045"/>
    <xdr:sp macro="" textlink="">
      <xdr:nvSpPr>
        <xdr:cNvPr id="391" name="テキスト ボックス 390"/>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111578</xdr:rowOff>
    </xdr:from>
    <xdr:to>
      <xdr:col>24</xdr:col>
      <xdr:colOff>609600</xdr:colOff>
      <xdr:row>42</xdr:row>
      <xdr:rowOff>41728</xdr:rowOff>
    </xdr:to>
    <xdr:sp macro="" textlink="">
      <xdr:nvSpPr>
        <xdr:cNvPr id="397" name="円/楕円 396"/>
        <xdr:cNvSpPr/>
      </xdr:nvSpPr>
      <xdr:spPr>
        <a:xfrm>
          <a:off x="16967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83655</xdr:rowOff>
    </xdr:from>
    <xdr:ext cx="762000" cy="259045"/>
    <xdr:sp macro="" textlink="">
      <xdr:nvSpPr>
        <xdr:cNvPr id="398" name="公債費負担の状況該当値テキスト"/>
        <xdr:cNvSpPr txBox="1"/>
      </xdr:nvSpPr>
      <xdr:spPr>
        <a:xfrm>
          <a:off x="17106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77107</xdr:rowOff>
    </xdr:from>
    <xdr:to>
      <xdr:col>23</xdr:col>
      <xdr:colOff>457200</xdr:colOff>
      <xdr:row>42</xdr:row>
      <xdr:rowOff>7257</xdr:rowOff>
    </xdr:to>
    <xdr:sp macro="" textlink="">
      <xdr:nvSpPr>
        <xdr:cNvPr id="399" name="円/楕円 398"/>
        <xdr:cNvSpPr/>
      </xdr:nvSpPr>
      <xdr:spPr>
        <a:xfrm>
          <a:off x="16129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17434</xdr:rowOff>
    </xdr:from>
    <xdr:ext cx="736600" cy="259045"/>
    <xdr:sp macro="" textlink="">
      <xdr:nvSpPr>
        <xdr:cNvPr id="400" name="テキスト ボックス 399"/>
        <xdr:cNvSpPr txBox="1"/>
      </xdr:nvSpPr>
      <xdr:spPr>
        <a:xfrm>
          <a:off x="15798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19655</xdr:rowOff>
    </xdr:from>
    <xdr:to>
      <xdr:col>22</xdr:col>
      <xdr:colOff>254000</xdr:colOff>
      <xdr:row>41</xdr:row>
      <xdr:rowOff>121255</xdr:rowOff>
    </xdr:to>
    <xdr:sp macro="" textlink="">
      <xdr:nvSpPr>
        <xdr:cNvPr id="401" name="円/楕円 400"/>
        <xdr:cNvSpPr/>
      </xdr:nvSpPr>
      <xdr:spPr>
        <a:xfrm>
          <a:off x="15240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131432</xdr:rowOff>
    </xdr:from>
    <xdr:ext cx="762000" cy="259045"/>
    <xdr:sp macro="" textlink="">
      <xdr:nvSpPr>
        <xdr:cNvPr id="402" name="テキスト ボックス 401"/>
        <xdr:cNvSpPr txBox="1"/>
      </xdr:nvSpPr>
      <xdr:spPr>
        <a:xfrm>
          <a:off x="14909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8165</xdr:rowOff>
    </xdr:from>
    <xdr:to>
      <xdr:col>21</xdr:col>
      <xdr:colOff>50800</xdr:colOff>
      <xdr:row>41</xdr:row>
      <xdr:rowOff>109765</xdr:rowOff>
    </xdr:to>
    <xdr:sp macro="" textlink="">
      <xdr:nvSpPr>
        <xdr:cNvPr id="403" name="円/楕円 402"/>
        <xdr:cNvSpPr/>
      </xdr:nvSpPr>
      <xdr:spPr>
        <a:xfrm>
          <a:off x="14351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119942</xdr:rowOff>
    </xdr:from>
    <xdr:ext cx="762000" cy="259045"/>
    <xdr:sp macro="" textlink="">
      <xdr:nvSpPr>
        <xdr:cNvPr id="404" name="テキスト ボックス 403"/>
        <xdr:cNvSpPr txBox="1"/>
      </xdr:nvSpPr>
      <xdr:spPr>
        <a:xfrm>
          <a:off x="14020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65617</xdr:rowOff>
    </xdr:from>
    <xdr:to>
      <xdr:col>19</xdr:col>
      <xdr:colOff>533400</xdr:colOff>
      <xdr:row>41</xdr:row>
      <xdr:rowOff>167217</xdr:rowOff>
    </xdr:to>
    <xdr:sp macro="" textlink="">
      <xdr:nvSpPr>
        <xdr:cNvPr id="405" name="円/楕円 404"/>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5944</xdr:rowOff>
    </xdr:from>
    <xdr:ext cx="762000" cy="259045"/>
    <xdr:sp macro="" textlink="">
      <xdr:nvSpPr>
        <xdr:cNvPr id="406" name="テキスト ボックス 405"/>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400">
              <a:latin typeface="ＭＳ Ｐゴシック"/>
            </a:rPr>
            <a:t>地方債の計画的な発行により将来負担額が抑制され、比率が算定されない結果となった。しかし、本村の公共施設は築後４０</a:t>
          </a:r>
          <a:r>
            <a:rPr kumimoji="1" lang="ja-JP" altLang="en-US" sz="1400">
              <a:solidFill>
                <a:sysClr val="windowText" lastClr="000000"/>
              </a:solidFill>
              <a:latin typeface="ＭＳ Ｐゴシック"/>
            </a:rPr>
            <a:t>年</a:t>
          </a:r>
          <a:r>
            <a:rPr kumimoji="1" lang="ja-JP" altLang="en-US" sz="1400">
              <a:latin typeface="ＭＳ Ｐゴシック"/>
            </a:rPr>
            <a:t>程度経過しているものが多くあり、老朽化した施設への対応が必要となる。</a:t>
          </a:r>
          <a:endParaRPr kumimoji="1" lang="en-US" altLang="ja-JP" sz="1400">
            <a:latin typeface="ＭＳ Ｐゴシック"/>
          </a:endParaRPr>
        </a:p>
        <a:p>
          <a:r>
            <a:rPr kumimoji="1" lang="ja-JP" altLang="en-US" sz="1400">
              <a:latin typeface="ＭＳ Ｐゴシック"/>
            </a:rPr>
            <a:t>　必要に応じて施設の長寿命化対策のための基金積立てを行い、将来世代への負担を少しでも軽減させる。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7" name="直線コネクタ 436"/>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8" name="将来負担の状況最小値テキスト"/>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9" name="直線コネクタ 438"/>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40"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42"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3" name="フローチャート : 判断 44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4" name="フローチャート : 判断 44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5" name="テキスト ボックス 44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6" name="フローチャート : 判断 445"/>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7" name="テキスト ボックス 446"/>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8" name="フローチャート : 判断 44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9" name="テキスト ボックス 44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50" name="フローチャート : 判断 44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1" name="テキスト ボックス 45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13</xdr:row>
      <xdr:rowOff>46204</xdr:rowOff>
    </xdr:from>
    <xdr:to>
      <xdr:col>22</xdr:col>
      <xdr:colOff>254000</xdr:colOff>
      <xdr:row>13</xdr:row>
      <xdr:rowOff>147804</xdr:rowOff>
    </xdr:to>
    <xdr:sp macro="" textlink="">
      <xdr:nvSpPr>
        <xdr:cNvPr id="457" name="円/楕円 456"/>
        <xdr:cNvSpPr/>
      </xdr:nvSpPr>
      <xdr:spPr>
        <a:xfrm>
          <a:off x="15240000" y="227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132581</xdr:rowOff>
    </xdr:from>
    <xdr:ext cx="762000" cy="259045"/>
    <xdr:sp macro="" textlink="">
      <xdr:nvSpPr>
        <xdr:cNvPr id="458" name="テキスト ボックス 457"/>
        <xdr:cNvSpPr txBox="1"/>
      </xdr:nvSpPr>
      <xdr:spPr>
        <a:xfrm>
          <a:off x="14909800" y="236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50800</xdr:rowOff>
    </xdr:from>
    <xdr:to>
      <xdr:col>19</xdr:col>
      <xdr:colOff>533400</xdr:colOff>
      <xdr:row>13</xdr:row>
      <xdr:rowOff>152400</xdr:rowOff>
    </xdr:to>
    <xdr:sp macro="" textlink="">
      <xdr:nvSpPr>
        <xdr:cNvPr id="459" name="円/楕円 458"/>
        <xdr:cNvSpPr/>
      </xdr:nvSpPr>
      <xdr:spPr>
        <a:xfrm>
          <a:off x="13462000" y="227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137177</xdr:rowOff>
    </xdr:from>
    <xdr:ext cx="762000" cy="259045"/>
    <xdr:sp macro="" textlink="">
      <xdr:nvSpPr>
        <xdr:cNvPr id="460" name="テキスト ボックス 459"/>
        <xdr:cNvSpPr txBox="1"/>
      </xdr:nvSpPr>
      <xdr:spPr>
        <a:xfrm>
          <a:off x="131318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熊本県球磨村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3,898
3,896
207.58
4,456,511
4,175,444
205,159
2,342,105
3,419,870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新規採用数を退職数の範囲内としたため、経常的な一般財源額としては減少したものの、経常収支比率を算出する際の分母も減少したため、比率としては上昇している。</a:t>
          </a:r>
          <a:endParaRPr kumimoji="1" lang="en-US" altLang="ja-JP" sz="1300">
            <a:latin typeface="ＭＳ Ｐゴシック"/>
          </a:endParaRPr>
        </a:p>
        <a:p>
          <a:r>
            <a:rPr kumimoji="1" lang="ja-JP" altLang="en-US" sz="1300">
              <a:latin typeface="ＭＳ Ｐゴシック"/>
            </a:rPr>
            <a:t>　今後も適切な定員管理を行い、人件費の上昇を抑える。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43180</xdr:rowOff>
    </xdr:from>
    <xdr:to>
      <xdr:col>7</xdr:col>
      <xdr:colOff>15875</xdr:colOff>
      <xdr:row>35</xdr:row>
      <xdr:rowOff>66040</xdr:rowOff>
    </xdr:to>
    <xdr:cxnSp macro="">
      <xdr:nvCxnSpPr>
        <xdr:cNvPr id="66" name="直線コネクタ 65"/>
        <xdr:cNvCxnSpPr/>
      </xdr:nvCxnSpPr>
      <xdr:spPr>
        <a:xfrm>
          <a:off x="3987800" y="60439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82567</xdr:rowOff>
    </xdr:from>
    <xdr:ext cx="762000" cy="259045"/>
    <xdr:sp macro="" textlink="">
      <xdr:nvSpPr>
        <xdr:cNvPr id="67" name="人件費平均値テキスト"/>
        <xdr:cNvSpPr txBox="1"/>
      </xdr:nvSpPr>
      <xdr:spPr>
        <a:xfrm>
          <a:off x="4914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43180</xdr:rowOff>
    </xdr:from>
    <xdr:to>
      <xdr:col>5</xdr:col>
      <xdr:colOff>549275</xdr:colOff>
      <xdr:row>35</xdr:row>
      <xdr:rowOff>85090</xdr:rowOff>
    </xdr:to>
    <xdr:cxnSp macro="">
      <xdr:nvCxnSpPr>
        <xdr:cNvPr id="69" name="直線コネクタ 68"/>
        <xdr:cNvCxnSpPr/>
      </xdr:nvCxnSpPr>
      <xdr:spPr>
        <a:xfrm flipV="1">
          <a:off x="3098800" y="60439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151147</xdr:rowOff>
    </xdr:from>
    <xdr:ext cx="736600" cy="259045"/>
    <xdr:sp macro="" textlink="">
      <xdr:nvSpPr>
        <xdr:cNvPr id="71" name="テキスト ボックス 70"/>
        <xdr:cNvSpPr txBox="1"/>
      </xdr:nvSpPr>
      <xdr:spPr>
        <a:xfrm>
          <a:off x="3606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31750</xdr:rowOff>
    </xdr:from>
    <xdr:to>
      <xdr:col>4</xdr:col>
      <xdr:colOff>346075</xdr:colOff>
      <xdr:row>35</xdr:row>
      <xdr:rowOff>85090</xdr:rowOff>
    </xdr:to>
    <xdr:cxnSp macro="">
      <xdr:nvCxnSpPr>
        <xdr:cNvPr id="72" name="直線コネクタ 71"/>
        <xdr:cNvCxnSpPr/>
      </xdr:nvCxnSpPr>
      <xdr:spPr>
        <a:xfrm>
          <a:off x="2209800" y="6032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102870</xdr:rowOff>
    </xdr:from>
    <xdr:to>
      <xdr:col>4</xdr:col>
      <xdr:colOff>396875</xdr:colOff>
      <xdr:row>36</xdr:row>
      <xdr:rowOff>33020</xdr:rowOff>
    </xdr:to>
    <xdr:sp macro="" textlink="">
      <xdr:nvSpPr>
        <xdr:cNvPr id="73" name="フローチャート : 判断 72"/>
        <xdr:cNvSpPr/>
      </xdr:nvSpPr>
      <xdr:spPr>
        <a:xfrm>
          <a:off x="3048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17797</xdr:rowOff>
    </xdr:from>
    <xdr:ext cx="762000" cy="259045"/>
    <xdr:sp macro="" textlink="">
      <xdr:nvSpPr>
        <xdr:cNvPr id="74" name="テキスト ボックス 73"/>
        <xdr:cNvSpPr txBox="1"/>
      </xdr:nvSpPr>
      <xdr:spPr>
        <a:xfrm>
          <a:off x="2717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31750</xdr:rowOff>
    </xdr:from>
    <xdr:to>
      <xdr:col>3</xdr:col>
      <xdr:colOff>142875</xdr:colOff>
      <xdr:row>35</xdr:row>
      <xdr:rowOff>107950</xdr:rowOff>
    </xdr:to>
    <xdr:cxnSp macro="">
      <xdr:nvCxnSpPr>
        <xdr:cNvPr id="75" name="直線コネクタ 74"/>
        <xdr:cNvCxnSpPr/>
      </xdr:nvCxnSpPr>
      <xdr:spPr>
        <a:xfrm flipV="1">
          <a:off x="1320800" y="603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76200</xdr:rowOff>
    </xdr:from>
    <xdr:to>
      <xdr:col>3</xdr:col>
      <xdr:colOff>193675</xdr:colOff>
      <xdr:row>36</xdr:row>
      <xdr:rowOff>6350</xdr:rowOff>
    </xdr:to>
    <xdr:sp macro="" textlink="">
      <xdr:nvSpPr>
        <xdr:cNvPr id="76" name="フローチャート : 判断 75"/>
        <xdr:cNvSpPr/>
      </xdr:nvSpPr>
      <xdr:spPr>
        <a:xfrm>
          <a:off x="2159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162577</xdr:rowOff>
    </xdr:from>
    <xdr:ext cx="762000" cy="259045"/>
    <xdr:sp macro="" textlink="">
      <xdr:nvSpPr>
        <xdr:cNvPr id="77" name="テキスト ボックス 76"/>
        <xdr:cNvSpPr txBox="1"/>
      </xdr:nvSpPr>
      <xdr:spPr>
        <a:xfrm>
          <a:off x="1828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95250</xdr:rowOff>
    </xdr:from>
    <xdr:to>
      <xdr:col>1</xdr:col>
      <xdr:colOff>676275</xdr:colOff>
      <xdr:row>36</xdr:row>
      <xdr:rowOff>25400</xdr:rowOff>
    </xdr:to>
    <xdr:sp macro="" textlink="">
      <xdr:nvSpPr>
        <xdr:cNvPr id="78" name="フローチャート : 判断 77"/>
        <xdr:cNvSpPr/>
      </xdr:nvSpPr>
      <xdr:spPr>
        <a:xfrm>
          <a:off x="1270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10177</xdr:rowOff>
    </xdr:from>
    <xdr:ext cx="762000" cy="259045"/>
    <xdr:sp macro="" textlink="">
      <xdr:nvSpPr>
        <xdr:cNvPr id="79" name="テキスト ボックス 78"/>
        <xdr:cNvSpPr txBox="1"/>
      </xdr:nvSpPr>
      <xdr:spPr>
        <a:xfrm>
          <a:off x="939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15240</xdr:rowOff>
    </xdr:from>
    <xdr:to>
      <xdr:col>7</xdr:col>
      <xdr:colOff>66675</xdr:colOff>
      <xdr:row>35</xdr:row>
      <xdr:rowOff>116840</xdr:rowOff>
    </xdr:to>
    <xdr:sp macro="" textlink="">
      <xdr:nvSpPr>
        <xdr:cNvPr id="85" name="円/楕円 84"/>
        <xdr:cNvSpPr/>
      </xdr:nvSpPr>
      <xdr:spPr>
        <a:xfrm>
          <a:off x="47752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31767</xdr:rowOff>
    </xdr:from>
    <xdr:ext cx="762000" cy="259045"/>
    <xdr:sp macro="" textlink="">
      <xdr:nvSpPr>
        <xdr:cNvPr id="86" name="人件費該当値テキスト"/>
        <xdr:cNvSpPr txBox="1"/>
      </xdr:nvSpPr>
      <xdr:spPr>
        <a:xfrm>
          <a:off x="4914900" y="586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163830</xdr:rowOff>
    </xdr:from>
    <xdr:to>
      <xdr:col>5</xdr:col>
      <xdr:colOff>600075</xdr:colOff>
      <xdr:row>35</xdr:row>
      <xdr:rowOff>93980</xdr:rowOff>
    </xdr:to>
    <xdr:sp macro="" textlink="">
      <xdr:nvSpPr>
        <xdr:cNvPr id="87" name="円/楕円 86"/>
        <xdr:cNvSpPr/>
      </xdr:nvSpPr>
      <xdr:spPr>
        <a:xfrm>
          <a:off x="3937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104157</xdr:rowOff>
    </xdr:from>
    <xdr:ext cx="736600" cy="259045"/>
    <xdr:sp macro="" textlink="">
      <xdr:nvSpPr>
        <xdr:cNvPr id="88" name="テキスト ボックス 87"/>
        <xdr:cNvSpPr txBox="1"/>
      </xdr:nvSpPr>
      <xdr:spPr>
        <a:xfrm>
          <a:off x="3606800" y="576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34290</xdr:rowOff>
    </xdr:from>
    <xdr:to>
      <xdr:col>4</xdr:col>
      <xdr:colOff>396875</xdr:colOff>
      <xdr:row>35</xdr:row>
      <xdr:rowOff>135890</xdr:rowOff>
    </xdr:to>
    <xdr:sp macro="" textlink="">
      <xdr:nvSpPr>
        <xdr:cNvPr id="89" name="円/楕円 88"/>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146067</xdr:rowOff>
    </xdr:from>
    <xdr:ext cx="762000" cy="259045"/>
    <xdr:sp macro="" textlink="">
      <xdr:nvSpPr>
        <xdr:cNvPr id="90" name="テキスト ボックス 89"/>
        <xdr:cNvSpPr txBox="1"/>
      </xdr:nvSpPr>
      <xdr:spPr>
        <a:xfrm>
          <a:off x="2717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152400</xdr:rowOff>
    </xdr:from>
    <xdr:to>
      <xdr:col>3</xdr:col>
      <xdr:colOff>193675</xdr:colOff>
      <xdr:row>35</xdr:row>
      <xdr:rowOff>82550</xdr:rowOff>
    </xdr:to>
    <xdr:sp macro="" textlink="">
      <xdr:nvSpPr>
        <xdr:cNvPr id="91" name="円/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92727</xdr:rowOff>
    </xdr:from>
    <xdr:ext cx="762000" cy="259045"/>
    <xdr:sp macro="" textlink="">
      <xdr:nvSpPr>
        <xdr:cNvPr id="92" name="テキスト ボックス 91"/>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57150</xdr:rowOff>
    </xdr:from>
    <xdr:to>
      <xdr:col>1</xdr:col>
      <xdr:colOff>676275</xdr:colOff>
      <xdr:row>35</xdr:row>
      <xdr:rowOff>158750</xdr:rowOff>
    </xdr:to>
    <xdr:sp macro="" textlink="">
      <xdr:nvSpPr>
        <xdr:cNvPr id="93" name="円/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168927</xdr:rowOff>
    </xdr:from>
    <xdr:ext cx="762000" cy="259045"/>
    <xdr:sp macro="" textlink="">
      <xdr:nvSpPr>
        <xdr:cNvPr id="94" name="テキスト ボックス 93"/>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小中学校におけるＩＣＴ教育を推進するため、タブレット等の電子機器を導入したことにより比率が上昇した。</a:t>
          </a:r>
          <a:endParaRPr kumimoji="1" lang="en-US" altLang="ja-JP" sz="1300">
            <a:latin typeface="ＭＳ Ｐゴシック"/>
          </a:endParaRPr>
        </a:p>
        <a:p>
          <a:r>
            <a:rPr kumimoji="1" lang="ja-JP" altLang="en-US" sz="1300">
              <a:latin typeface="ＭＳ Ｐゴシック"/>
            </a:rPr>
            <a:t>　今後も必要な事業を推進しつつ、事業内容の精査を行い、最小の経費で最大の効果があげられるように努める。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77470</xdr:rowOff>
    </xdr:from>
    <xdr:to>
      <xdr:col>24</xdr:col>
      <xdr:colOff>31750</xdr:colOff>
      <xdr:row>15</xdr:row>
      <xdr:rowOff>111760</xdr:rowOff>
    </xdr:to>
    <xdr:cxnSp macro="">
      <xdr:nvCxnSpPr>
        <xdr:cNvPr id="126" name="直線コネクタ 125"/>
        <xdr:cNvCxnSpPr/>
      </xdr:nvCxnSpPr>
      <xdr:spPr>
        <a:xfrm>
          <a:off x="15671800" y="26492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97807</xdr:rowOff>
    </xdr:from>
    <xdr:ext cx="762000" cy="259045"/>
    <xdr:sp macro="" textlink="">
      <xdr:nvSpPr>
        <xdr:cNvPr id="127" name="物件費平均値テキスト"/>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77470</xdr:rowOff>
    </xdr:from>
    <xdr:to>
      <xdr:col>22</xdr:col>
      <xdr:colOff>565150</xdr:colOff>
      <xdr:row>15</xdr:row>
      <xdr:rowOff>104140</xdr:rowOff>
    </xdr:to>
    <xdr:cxnSp macro="">
      <xdr:nvCxnSpPr>
        <xdr:cNvPr id="129" name="直線コネクタ 128"/>
        <xdr:cNvCxnSpPr/>
      </xdr:nvCxnSpPr>
      <xdr:spPr>
        <a:xfrm flipV="1">
          <a:off x="14782800" y="26492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91440</xdr:rowOff>
    </xdr:from>
    <xdr:to>
      <xdr:col>22</xdr:col>
      <xdr:colOff>615950</xdr:colOff>
      <xdr:row>16</xdr:row>
      <xdr:rowOff>21590</xdr:rowOff>
    </xdr:to>
    <xdr:sp macro="" textlink="">
      <xdr:nvSpPr>
        <xdr:cNvPr id="130" name="フローチャート : 判断 129"/>
        <xdr:cNvSpPr/>
      </xdr:nvSpPr>
      <xdr:spPr>
        <a:xfrm>
          <a:off x="15621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6367</xdr:rowOff>
    </xdr:from>
    <xdr:ext cx="736600" cy="259045"/>
    <xdr:sp macro="" textlink="">
      <xdr:nvSpPr>
        <xdr:cNvPr id="131" name="テキスト ボックス 130"/>
        <xdr:cNvSpPr txBox="1"/>
      </xdr:nvSpPr>
      <xdr:spPr>
        <a:xfrm>
          <a:off x="15290800" y="274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104140</xdr:rowOff>
    </xdr:to>
    <xdr:cxnSp macro="">
      <xdr:nvCxnSpPr>
        <xdr:cNvPr id="132" name="直線コネクタ 131"/>
        <xdr:cNvCxnSpPr/>
      </xdr:nvCxnSpPr>
      <xdr:spPr>
        <a:xfrm>
          <a:off x="13893800" y="26187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4" name="テキスト ボックス 133"/>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31750</xdr:rowOff>
    </xdr:from>
    <xdr:to>
      <xdr:col>20</xdr:col>
      <xdr:colOff>158750</xdr:colOff>
      <xdr:row>15</xdr:row>
      <xdr:rowOff>46990</xdr:rowOff>
    </xdr:to>
    <xdr:cxnSp macro="">
      <xdr:nvCxnSpPr>
        <xdr:cNvPr id="135" name="直線コネクタ 134"/>
        <xdr:cNvCxnSpPr/>
      </xdr:nvCxnSpPr>
      <xdr:spPr>
        <a:xfrm>
          <a:off x="13004800" y="2603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80010</xdr:rowOff>
    </xdr:from>
    <xdr:to>
      <xdr:col>20</xdr:col>
      <xdr:colOff>209550</xdr:colOff>
      <xdr:row>16</xdr:row>
      <xdr:rowOff>10160</xdr:rowOff>
    </xdr:to>
    <xdr:sp macro="" textlink="">
      <xdr:nvSpPr>
        <xdr:cNvPr id="136" name="フローチャート : 判断 135"/>
        <xdr:cNvSpPr/>
      </xdr:nvSpPr>
      <xdr:spPr>
        <a:xfrm>
          <a:off x="13843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166387</xdr:rowOff>
    </xdr:from>
    <xdr:ext cx="762000" cy="259045"/>
    <xdr:sp macro="" textlink="">
      <xdr:nvSpPr>
        <xdr:cNvPr id="137" name="テキスト ボックス 136"/>
        <xdr:cNvSpPr txBox="1"/>
      </xdr:nvSpPr>
      <xdr:spPr>
        <a:xfrm>
          <a:off x="13512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9" name="テキスト ボックス 138"/>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60960</xdr:rowOff>
    </xdr:from>
    <xdr:to>
      <xdr:col>24</xdr:col>
      <xdr:colOff>82550</xdr:colOff>
      <xdr:row>15</xdr:row>
      <xdr:rowOff>162560</xdr:rowOff>
    </xdr:to>
    <xdr:sp macro="" textlink="">
      <xdr:nvSpPr>
        <xdr:cNvPr id="145" name="円/楕円 144"/>
        <xdr:cNvSpPr/>
      </xdr:nvSpPr>
      <xdr:spPr>
        <a:xfrm>
          <a:off x="16459200" y="26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77487</xdr:rowOff>
    </xdr:from>
    <xdr:ext cx="762000" cy="259045"/>
    <xdr:sp macro="" textlink="">
      <xdr:nvSpPr>
        <xdr:cNvPr id="146" name="物件費該当値テキスト"/>
        <xdr:cNvSpPr txBox="1"/>
      </xdr:nvSpPr>
      <xdr:spPr>
        <a:xfrm>
          <a:off x="16598900" y="247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26670</xdr:rowOff>
    </xdr:from>
    <xdr:to>
      <xdr:col>22</xdr:col>
      <xdr:colOff>615950</xdr:colOff>
      <xdr:row>15</xdr:row>
      <xdr:rowOff>128270</xdr:rowOff>
    </xdr:to>
    <xdr:sp macro="" textlink="">
      <xdr:nvSpPr>
        <xdr:cNvPr id="147" name="円/楕円 146"/>
        <xdr:cNvSpPr/>
      </xdr:nvSpPr>
      <xdr:spPr>
        <a:xfrm>
          <a:off x="15621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138447</xdr:rowOff>
    </xdr:from>
    <xdr:ext cx="736600" cy="259045"/>
    <xdr:sp macro="" textlink="">
      <xdr:nvSpPr>
        <xdr:cNvPr id="148" name="テキスト ボックス 147"/>
        <xdr:cNvSpPr txBox="1"/>
      </xdr:nvSpPr>
      <xdr:spPr>
        <a:xfrm>
          <a:off x="15290800" y="236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53340</xdr:rowOff>
    </xdr:from>
    <xdr:to>
      <xdr:col>21</xdr:col>
      <xdr:colOff>412750</xdr:colOff>
      <xdr:row>15</xdr:row>
      <xdr:rowOff>154940</xdr:rowOff>
    </xdr:to>
    <xdr:sp macro="" textlink="">
      <xdr:nvSpPr>
        <xdr:cNvPr id="149" name="円/楕円 148"/>
        <xdr:cNvSpPr/>
      </xdr:nvSpPr>
      <xdr:spPr>
        <a:xfrm>
          <a:off x="14732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165117</xdr:rowOff>
    </xdr:from>
    <xdr:ext cx="762000" cy="259045"/>
    <xdr:sp macro="" textlink="">
      <xdr:nvSpPr>
        <xdr:cNvPr id="150" name="テキスト ボックス 149"/>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51" name="円/楕円 150"/>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52" name="テキスト ボックス 151"/>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53" name="円/楕円 152"/>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54" name="テキスト ボックス 153"/>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は児童手当等の減少により比率が小さくなったが、障害者等に対するサービス費が上昇したため、昨年度より１．１ポイント上昇している。また、本村は少子化対策として児童福祉に関する施策を重点的に実施しているため、国の方針に注視しつつ、内容等の再検討も含めた精度の見直しを行い、財政を圧迫しないよう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165100</xdr:rowOff>
    </xdr:from>
    <xdr:to>
      <xdr:col>7</xdr:col>
      <xdr:colOff>15875</xdr:colOff>
      <xdr:row>60</xdr:row>
      <xdr:rowOff>31750</xdr:rowOff>
    </xdr:to>
    <xdr:cxnSp macro="">
      <xdr:nvCxnSpPr>
        <xdr:cNvPr id="186" name="直線コネクタ 185"/>
        <xdr:cNvCxnSpPr/>
      </xdr:nvCxnSpPr>
      <xdr:spPr>
        <a:xfrm>
          <a:off x="3987800" y="101092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7"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165100</xdr:rowOff>
    </xdr:from>
    <xdr:to>
      <xdr:col>5</xdr:col>
      <xdr:colOff>549275</xdr:colOff>
      <xdr:row>60</xdr:row>
      <xdr:rowOff>12700</xdr:rowOff>
    </xdr:to>
    <xdr:cxnSp macro="">
      <xdr:nvCxnSpPr>
        <xdr:cNvPr id="189" name="直線コネクタ 188"/>
        <xdr:cNvCxnSpPr/>
      </xdr:nvCxnSpPr>
      <xdr:spPr>
        <a:xfrm flipV="1">
          <a:off x="3098800" y="10109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0" name="フローチャート : 判断 189"/>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1" name="テキスト ボックス 190"/>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127000</xdr:rowOff>
    </xdr:from>
    <xdr:to>
      <xdr:col>4</xdr:col>
      <xdr:colOff>346075</xdr:colOff>
      <xdr:row>60</xdr:row>
      <xdr:rowOff>12700</xdr:rowOff>
    </xdr:to>
    <xdr:cxnSp macro="">
      <xdr:nvCxnSpPr>
        <xdr:cNvPr id="192" name="直線コネクタ 191"/>
        <xdr:cNvCxnSpPr/>
      </xdr:nvCxnSpPr>
      <xdr:spPr>
        <a:xfrm>
          <a:off x="2209800" y="10242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3" name="フローチャート : 判断 192"/>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4" name="テキスト ボックス 193"/>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127000</xdr:rowOff>
    </xdr:from>
    <xdr:to>
      <xdr:col>3</xdr:col>
      <xdr:colOff>142875</xdr:colOff>
      <xdr:row>60</xdr:row>
      <xdr:rowOff>12700</xdr:rowOff>
    </xdr:to>
    <xdr:cxnSp macro="">
      <xdr:nvCxnSpPr>
        <xdr:cNvPr id="195" name="直線コネクタ 194"/>
        <xdr:cNvCxnSpPr/>
      </xdr:nvCxnSpPr>
      <xdr:spPr>
        <a:xfrm flipV="1">
          <a:off x="1320800" y="10242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198" name="フローチャート :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130827</xdr:rowOff>
    </xdr:from>
    <xdr:ext cx="762000" cy="259045"/>
    <xdr:sp macro="" textlink="">
      <xdr:nvSpPr>
        <xdr:cNvPr id="199" name="テキスト ボックス 198"/>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152400</xdr:rowOff>
    </xdr:from>
    <xdr:to>
      <xdr:col>7</xdr:col>
      <xdr:colOff>66675</xdr:colOff>
      <xdr:row>60</xdr:row>
      <xdr:rowOff>82550</xdr:rowOff>
    </xdr:to>
    <xdr:sp macro="" textlink="">
      <xdr:nvSpPr>
        <xdr:cNvPr id="205" name="円/楕円 204"/>
        <xdr:cNvSpPr/>
      </xdr:nvSpPr>
      <xdr:spPr>
        <a:xfrm>
          <a:off x="47752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124477</xdr:rowOff>
    </xdr:from>
    <xdr:ext cx="762000" cy="259045"/>
    <xdr:sp macro="" textlink="">
      <xdr:nvSpPr>
        <xdr:cNvPr id="206" name="扶助費該当値テキスト"/>
        <xdr:cNvSpPr txBox="1"/>
      </xdr:nvSpPr>
      <xdr:spPr>
        <a:xfrm>
          <a:off x="49149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114300</xdr:rowOff>
    </xdr:from>
    <xdr:to>
      <xdr:col>5</xdr:col>
      <xdr:colOff>600075</xdr:colOff>
      <xdr:row>59</xdr:row>
      <xdr:rowOff>44450</xdr:rowOff>
    </xdr:to>
    <xdr:sp macro="" textlink="">
      <xdr:nvSpPr>
        <xdr:cNvPr id="207" name="円/楕円 206"/>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29227</xdr:rowOff>
    </xdr:from>
    <xdr:ext cx="736600" cy="259045"/>
    <xdr:sp macro="" textlink="">
      <xdr:nvSpPr>
        <xdr:cNvPr id="208" name="テキスト ボックス 207"/>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133350</xdr:rowOff>
    </xdr:from>
    <xdr:to>
      <xdr:col>4</xdr:col>
      <xdr:colOff>396875</xdr:colOff>
      <xdr:row>60</xdr:row>
      <xdr:rowOff>63500</xdr:rowOff>
    </xdr:to>
    <xdr:sp macro="" textlink="">
      <xdr:nvSpPr>
        <xdr:cNvPr id="209" name="円/楕円 208"/>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48277</xdr:rowOff>
    </xdr:from>
    <xdr:ext cx="762000" cy="259045"/>
    <xdr:sp macro="" textlink="">
      <xdr:nvSpPr>
        <xdr:cNvPr id="210" name="テキスト ボックス 209"/>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76200</xdr:rowOff>
    </xdr:from>
    <xdr:to>
      <xdr:col>3</xdr:col>
      <xdr:colOff>193675</xdr:colOff>
      <xdr:row>60</xdr:row>
      <xdr:rowOff>6350</xdr:rowOff>
    </xdr:to>
    <xdr:sp macro="" textlink="">
      <xdr:nvSpPr>
        <xdr:cNvPr id="211" name="円/楕円 210"/>
        <xdr:cNvSpPr/>
      </xdr:nvSpPr>
      <xdr:spPr>
        <a:xfrm>
          <a:off x="2159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162577</xdr:rowOff>
    </xdr:from>
    <xdr:ext cx="762000" cy="259045"/>
    <xdr:sp macro="" textlink="">
      <xdr:nvSpPr>
        <xdr:cNvPr id="212" name="テキスト ボックス 211"/>
        <xdr:cNvSpPr txBox="1"/>
      </xdr:nvSpPr>
      <xdr:spPr>
        <a:xfrm>
          <a:off x="1828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133350</xdr:rowOff>
    </xdr:from>
    <xdr:to>
      <xdr:col>1</xdr:col>
      <xdr:colOff>676275</xdr:colOff>
      <xdr:row>60</xdr:row>
      <xdr:rowOff>63500</xdr:rowOff>
    </xdr:to>
    <xdr:sp macro="" textlink="">
      <xdr:nvSpPr>
        <xdr:cNvPr id="213" name="円/楕円 212"/>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48277</xdr:rowOff>
    </xdr:from>
    <xdr:ext cx="762000" cy="259045"/>
    <xdr:sp macro="" textlink="">
      <xdr:nvSpPr>
        <xdr:cNvPr id="214" name="テキスト ボックス 213"/>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維持補修費がやや上昇したが、特別会計への繰出金は減少したため、昨年度と比べると０．１ポイント減少している。</a:t>
          </a:r>
          <a:endParaRPr kumimoji="1" lang="en-US" altLang="ja-JP" sz="1300">
            <a:latin typeface="ＭＳ Ｐゴシック"/>
          </a:endParaRPr>
        </a:p>
        <a:p>
          <a:r>
            <a:rPr kumimoji="1" lang="ja-JP" altLang="en-US" sz="1300">
              <a:latin typeface="ＭＳ Ｐゴシック"/>
            </a:rPr>
            <a:t>　築後４０年を経過する施設が多くなり、維持補修の経費が増加していく中で長寿命化を図る必要があるが、改修費用が多額となるため、基金を計画的に積立て維持補修費の抑制に努める。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40132</xdr:rowOff>
    </xdr:from>
    <xdr:to>
      <xdr:col>24</xdr:col>
      <xdr:colOff>31750</xdr:colOff>
      <xdr:row>56</xdr:row>
      <xdr:rowOff>44704</xdr:rowOff>
    </xdr:to>
    <xdr:cxnSp macro="">
      <xdr:nvCxnSpPr>
        <xdr:cNvPr id="244" name="直線コネクタ 243"/>
        <xdr:cNvCxnSpPr/>
      </xdr:nvCxnSpPr>
      <xdr:spPr>
        <a:xfrm flipV="1">
          <a:off x="15671800" y="96413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57421</xdr:rowOff>
    </xdr:from>
    <xdr:ext cx="762000" cy="259045"/>
    <xdr:sp macro="" textlink="">
      <xdr:nvSpPr>
        <xdr:cNvPr id="245" name="その他平均値テキスト"/>
        <xdr:cNvSpPr txBox="1"/>
      </xdr:nvSpPr>
      <xdr:spPr>
        <a:xfrm>
          <a:off x="16598900" y="9658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44704</xdr:rowOff>
    </xdr:from>
    <xdr:to>
      <xdr:col>22</xdr:col>
      <xdr:colOff>565150</xdr:colOff>
      <xdr:row>56</xdr:row>
      <xdr:rowOff>44704</xdr:rowOff>
    </xdr:to>
    <xdr:cxnSp macro="">
      <xdr:nvCxnSpPr>
        <xdr:cNvPr id="247" name="直線コネクタ 246"/>
        <xdr:cNvCxnSpPr/>
      </xdr:nvCxnSpPr>
      <xdr:spPr>
        <a:xfrm>
          <a:off x="14782800" y="9645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8" name="フローチャート : 判断 247"/>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23131</xdr:rowOff>
    </xdr:from>
    <xdr:ext cx="736600" cy="259045"/>
    <xdr:sp macro="" textlink="">
      <xdr:nvSpPr>
        <xdr:cNvPr id="249" name="テキスト ボックス 248"/>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30988</xdr:rowOff>
    </xdr:from>
    <xdr:to>
      <xdr:col>21</xdr:col>
      <xdr:colOff>361950</xdr:colOff>
      <xdr:row>56</xdr:row>
      <xdr:rowOff>44704</xdr:rowOff>
    </xdr:to>
    <xdr:cxnSp macro="">
      <xdr:nvCxnSpPr>
        <xdr:cNvPr id="250" name="直線コネクタ 249"/>
        <xdr:cNvCxnSpPr/>
      </xdr:nvCxnSpPr>
      <xdr:spPr>
        <a:xfrm>
          <a:off x="13893800" y="9632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1" name="フローチャート : 判断 25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52" name="テキスト ボックス 251"/>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30988</xdr:rowOff>
    </xdr:from>
    <xdr:to>
      <xdr:col>20</xdr:col>
      <xdr:colOff>158750</xdr:colOff>
      <xdr:row>56</xdr:row>
      <xdr:rowOff>35560</xdr:rowOff>
    </xdr:to>
    <xdr:cxnSp macro="">
      <xdr:nvCxnSpPr>
        <xdr:cNvPr id="253" name="直線コネクタ 252"/>
        <xdr:cNvCxnSpPr/>
      </xdr:nvCxnSpPr>
      <xdr:spPr>
        <a:xfrm flipV="1">
          <a:off x="13004800" y="9632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48768</xdr:rowOff>
    </xdr:from>
    <xdr:to>
      <xdr:col>20</xdr:col>
      <xdr:colOff>209550</xdr:colOff>
      <xdr:row>56</xdr:row>
      <xdr:rowOff>150368</xdr:rowOff>
    </xdr:to>
    <xdr:sp macro="" textlink="">
      <xdr:nvSpPr>
        <xdr:cNvPr id="254" name="フローチャート : 判断 253"/>
        <xdr:cNvSpPr/>
      </xdr:nvSpPr>
      <xdr:spPr>
        <a:xfrm>
          <a:off x="13843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135145</xdr:rowOff>
    </xdr:from>
    <xdr:ext cx="762000" cy="259045"/>
    <xdr:sp macro="" textlink="">
      <xdr:nvSpPr>
        <xdr:cNvPr id="255" name="テキスト ボックス 254"/>
        <xdr:cNvSpPr txBox="1"/>
      </xdr:nvSpPr>
      <xdr:spPr>
        <a:xfrm>
          <a:off x="13512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71628</xdr:rowOff>
    </xdr:from>
    <xdr:to>
      <xdr:col>19</xdr:col>
      <xdr:colOff>6350</xdr:colOff>
      <xdr:row>57</xdr:row>
      <xdr:rowOff>1778</xdr:rowOff>
    </xdr:to>
    <xdr:sp macro="" textlink="">
      <xdr:nvSpPr>
        <xdr:cNvPr id="256" name="フローチャート : 判断 255"/>
        <xdr:cNvSpPr/>
      </xdr:nvSpPr>
      <xdr:spPr>
        <a:xfrm>
          <a:off x="12954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158005</xdr:rowOff>
    </xdr:from>
    <xdr:ext cx="762000" cy="259045"/>
    <xdr:sp macro="" textlink="">
      <xdr:nvSpPr>
        <xdr:cNvPr id="257" name="テキスト ボックス 256"/>
        <xdr:cNvSpPr txBox="1"/>
      </xdr:nvSpPr>
      <xdr:spPr>
        <a:xfrm>
          <a:off x="12623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160782</xdr:rowOff>
    </xdr:from>
    <xdr:to>
      <xdr:col>24</xdr:col>
      <xdr:colOff>82550</xdr:colOff>
      <xdr:row>56</xdr:row>
      <xdr:rowOff>90932</xdr:rowOff>
    </xdr:to>
    <xdr:sp macro="" textlink="">
      <xdr:nvSpPr>
        <xdr:cNvPr id="263" name="円/楕円 262"/>
        <xdr:cNvSpPr/>
      </xdr:nvSpPr>
      <xdr:spPr>
        <a:xfrm>
          <a:off x="164592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5859</xdr:rowOff>
    </xdr:from>
    <xdr:ext cx="762000" cy="259045"/>
    <xdr:sp macro="" textlink="">
      <xdr:nvSpPr>
        <xdr:cNvPr id="264" name="その他該当値テキスト"/>
        <xdr:cNvSpPr txBox="1"/>
      </xdr:nvSpPr>
      <xdr:spPr>
        <a:xfrm>
          <a:off x="16598900" y="943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165354</xdr:rowOff>
    </xdr:from>
    <xdr:to>
      <xdr:col>22</xdr:col>
      <xdr:colOff>615950</xdr:colOff>
      <xdr:row>56</xdr:row>
      <xdr:rowOff>95504</xdr:rowOff>
    </xdr:to>
    <xdr:sp macro="" textlink="">
      <xdr:nvSpPr>
        <xdr:cNvPr id="265" name="円/楕円 264"/>
        <xdr:cNvSpPr/>
      </xdr:nvSpPr>
      <xdr:spPr>
        <a:xfrm>
          <a:off x="15621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66" name="テキスト ボックス 265"/>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165354</xdr:rowOff>
    </xdr:from>
    <xdr:to>
      <xdr:col>21</xdr:col>
      <xdr:colOff>412750</xdr:colOff>
      <xdr:row>56</xdr:row>
      <xdr:rowOff>95504</xdr:rowOff>
    </xdr:to>
    <xdr:sp macro="" textlink="">
      <xdr:nvSpPr>
        <xdr:cNvPr id="267" name="円/楕円 266"/>
        <xdr:cNvSpPr/>
      </xdr:nvSpPr>
      <xdr:spPr>
        <a:xfrm>
          <a:off x="14732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68" name="テキスト ボックス 267"/>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151638</xdr:rowOff>
    </xdr:from>
    <xdr:to>
      <xdr:col>20</xdr:col>
      <xdr:colOff>209550</xdr:colOff>
      <xdr:row>56</xdr:row>
      <xdr:rowOff>81788</xdr:rowOff>
    </xdr:to>
    <xdr:sp macro="" textlink="">
      <xdr:nvSpPr>
        <xdr:cNvPr id="269" name="円/楕円 268"/>
        <xdr:cNvSpPr/>
      </xdr:nvSpPr>
      <xdr:spPr>
        <a:xfrm>
          <a:off x="13843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91965</xdr:rowOff>
    </xdr:from>
    <xdr:ext cx="762000" cy="259045"/>
    <xdr:sp macro="" textlink="">
      <xdr:nvSpPr>
        <xdr:cNvPr id="270" name="テキスト ボックス 269"/>
        <xdr:cNvSpPr txBox="1"/>
      </xdr:nvSpPr>
      <xdr:spPr>
        <a:xfrm>
          <a:off x="13512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71" name="円/楕円 270"/>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72" name="テキスト ボックス 271"/>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村内商工業の振興に対する補助を実施したことにより、前年度と比べ０．５ポイント上昇した。</a:t>
          </a:r>
          <a:endParaRPr kumimoji="1" lang="en-US" altLang="ja-JP" sz="1300">
            <a:latin typeface="ＭＳ Ｐゴシック"/>
          </a:endParaRPr>
        </a:p>
        <a:p>
          <a:r>
            <a:rPr kumimoji="1" lang="ja-JP" altLang="en-US" sz="1300">
              <a:latin typeface="ＭＳ Ｐゴシック"/>
            </a:rPr>
            <a:t>　本村は住民等への補助事業を多く実施しているが、事業の終期設定や類似事業の統廃合を行い、経費縮減に努める。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149860</xdr:rowOff>
    </xdr:to>
    <xdr:cxnSp macro="">
      <xdr:nvCxnSpPr>
        <xdr:cNvPr id="303" name="直線コネクタ 302"/>
        <xdr:cNvCxnSpPr/>
      </xdr:nvCxnSpPr>
      <xdr:spPr>
        <a:xfrm>
          <a:off x="15671800" y="6276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4"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85852</xdr:rowOff>
    </xdr:from>
    <xdr:to>
      <xdr:col>22</xdr:col>
      <xdr:colOff>565150</xdr:colOff>
      <xdr:row>36</xdr:row>
      <xdr:rowOff>104140</xdr:rowOff>
    </xdr:to>
    <xdr:cxnSp macro="">
      <xdr:nvCxnSpPr>
        <xdr:cNvPr id="306" name="直線コネクタ 305"/>
        <xdr:cNvCxnSpPr/>
      </xdr:nvCxnSpPr>
      <xdr:spPr>
        <a:xfrm>
          <a:off x="14782800" y="6258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7" name="フローチャート :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08" name="テキスト ボックス 307"/>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85852</xdr:rowOff>
    </xdr:to>
    <xdr:cxnSp macro="">
      <xdr:nvCxnSpPr>
        <xdr:cNvPr id="309" name="直線コネクタ 308"/>
        <xdr:cNvCxnSpPr/>
      </xdr:nvCxnSpPr>
      <xdr:spPr>
        <a:xfrm>
          <a:off x="13893800" y="6239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10" name="フローチャート : 判断 309"/>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11" name="テキスト ボックス 310"/>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40132</xdr:rowOff>
    </xdr:from>
    <xdr:to>
      <xdr:col>20</xdr:col>
      <xdr:colOff>158750</xdr:colOff>
      <xdr:row>36</xdr:row>
      <xdr:rowOff>67564</xdr:rowOff>
    </xdr:to>
    <xdr:cxnSp macro="">
      <xdr:nvCxnSpPr>
        <xdr:cNvPr id="312" name="直線コネクタ 311"/>
        <xdr:cNvCxnSpPr/>
      </xdr:nvCxnSpPr>
      <xdr:spPr>
        <a:xfrm>
          <a:off x="13004800" y="62123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13" name="フローチャート :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14" name="テキスト ボックス 31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15" name="フローチャート : 判断 314"/>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16" name="テキスト ボックス 315"/>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22" name="円/楕円 321"/>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115587</xdr:rowOff>
    </xdr:from>
    <xdr:ext cx="762000" cy="259045"/>
    <xdr:sp macro="" textlink="">
      <xdr:nvSpPr>
        <xdr:cNvPr id="323"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24" name="円/楕円 323"/>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25" name="テキスト ボックス 324"/>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35052</xdr:rowOff>
    </xdr:from>
    <xdr:to>
      <xdr:col>21</xdr:col>
      <xdr:colOff>412750</xdr:colOff>
      <xdr:row>36</xdr:row>
      <xdr:rowOff>136652</xdr:rowOff>
    </xdr:to>
    <xdr:sp macro="" textlink="">
      <xdr:nvSpPr>
        <xdr:cNvPr id="326" name="円/楕円 325"/>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146829</xdr:rowOff>
    </xdr:from>
    <xdr:ext cx="762000" cy="259045"/>
    <xdr:sp macro="" textlink="">
      <xdr:nvSpPr>
        <xdr:cNvPr id="327" name="テキスト ボックス 326"/>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xdr:rowOff>
    </xdr:from>
    <xdr:to>
      <xdr:col>20</xdr:col>
      <xdr:colOff>209550</xdr:colOff>
      <xdr:row>36</xdr:row>
      <xdr:rowOff>118364</xdr:rowOff>
    </xdr:to>
    <xdr:sp macro="" textlink="">
      <xdr:nvSpPr>
        <xdr:cNvPr id="328" name="円/楕円 327"/>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103141</xdr:rowOff>
    </xdr:from>
    <xdr:ext cx="762000" cy="259045"/>
    <xdr:sp macro="" textlink="">
      <xdr:nvSpPr>
        <xdr:cNvPr id="329" name="テキスト ボックス 328"/>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30" name="円/楕円 329"/>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31" name="テキスト ボックス 330"/>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公債費にかかる支出は昨年度よりやや減少したが、高止まりの状況が続いており、今年度も類似団体と比較して１．６ポイント高い状況となっている。</a:t>
          </a:r>
          <a:endParaRPr kumimoji="1" lang="en-US" altLang="ja-JP" sz="1300">
            <a:latin typeface="ＭＳ Ｐゴシック"/>
          </a:endParaRPr>
        </a:p>
        <a:p>
          <a:r>
            <a:rPr kumimoji="1" lang="ja-JP" altLang="en-US" sz="1300">
              <a:latin typeface="ＭＳ Ｐゴシック"/>
            </a:rPr>
            <a:t>　本村には築後４０年を経過した施設が多く存在し、長寿命化を図る必要があるが、安易に地方債に頼ることなく、基金の計画的な積立てと活用により公債費の上昇を抑制する。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165863</xdr:rowOff>
    </xdr:from>
    <xdr:to>
      <xdr:col>7</xdr:col>
      <xdr:colOff>15875</xdr:colOff>
      <xdr:row>78</xdr:row>
      <xdr:rowOff>21844</xdr:rowOff>
    </xdr:to>
    <xdr:cxnSp macro="">
      <xdr:nvCxnSpPr>
        <xdr:cNvPr id="361" name="直線コネクタ 360"/>
        <xdr:cNvCxnSpPr/>
      </xdr:nvCxnSpPr>
      <xdr:spPr>
        <a:xfrm>
          <a:off x="3987800" y="13367513"/>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85869</xdr:rowOff>
    </xdr:from>
    <xdr:ext cx="762000" cy="259045"/>
    <xdr:sp macro="" textlink="">
      <xdr:nvSpPr>
        <xdr:cNvPr id="362"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165863</xdr:rowOff>
    </xdr:from>
    <xdr:to>
      <xdr:col>5</xdr:col>
      <xdr:colOff>549275</xdr:colOff>
      <xdr:row>78</xdr:row>
      <xdr:rowOff>8128</xdr:rowOff>
    </xdr:to>
    <xdr:cxnSp macro="">
      <xdr:nvCxnSpPr>
        <xdr:cNvPr id="364" name="直線コネクタ 363"/>
        <xdr:cNvCxnSpPr/>
      </xdr:nvCxnSpPr>
      <xdr:spPr>
        <a:xfrm flipV="1">
          <a:off x="3098800" y="133675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5" name="フローチャート :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27957</xdr:rowOff>
    </xdr:from>
    <xdr:ext cx="736600" cy="259045"/>
    <xdr:sp macro="" textlink="">
      <xdr:nvSpPr>
        <xdr:cNvPr id="366" name="テキスト ボックス 365"/>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106426</xdr:rowOff>
    </xdr:from>
    <xdr:to>
      <xdr:col>4</xdr:col>
      <xdr:colOff>346075</xdr:colOff>
      <xdr:row>78</xdr:row>
      <xdr:rowOff>8128</xdr:rowOff>
    </xdr:to>
    <xdr:cxnSp macro="">
      <xdr:nvCxnSpPr>
        <xdr:cNvPr id="367" name="直線コネクタ 366"/>
        <xdr:cNvCxnSpPr/>
      </xdr:nvCxnSpPr>
      <xdr:spPr>
        <a:xfrm>
          <a:off x="2209800" y="133080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68" name="フローチャート : 判断 367"/>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69" name="テキスト ボックス 368"/>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33274</xdr:rowOff>
    </xdr:from>
    <xdr:to>
      <xdr:col>3</xdr:col>
      <xdr:colOff>142875</xdr:colOff>
      <xdr:row>77</xdr:row>
      <xdr:rowOff>106426</xdr:rowOff>
    </xdr:to>
    <xdr:cxnSp macro="">
      <xdr:nvCxnSpPr>
        <xdr:cNvPr id="370" name="直線コネクタ 369"/>
        <xdr:cNvCxnSpPr/>
      </xdr:nvCxnSpPr>
      <xdr:spPr>
        <a:xfrm>
          <a:off x="1320800" y="132349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156211</xdr:rowOff>
    </xdr:from>
    <xdr:to>
      <xdr:col>3</xdr:col>
      <xdr:colOff>193675</xdr:colOff>
      <xdr:row>78</xdr:row>
      <xdr:rowOff>86361</xdr:rowOff>
    </xdr:to>
    <xdr:sp macro="" textlink="">
      <xdr:nvSpPr>
        <xdr:cNvPr id="371" name="フローチャート : 判断 370"/>
        <xdr:cNvSpPr/>
      </xdr:nvSpPr>
      <xdr:spPr>
        <a:xfrm>
          <a:off x="2159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71138</xdr:rowOff>
    </xdr:from>
    <xdr:ext cx="762000" cy="259045"/>
    <xdr:sp macro="" textlink="">
      <xdr:nvSpPr>
        <xdr:cNvPr id="372" name="テキスト ボックス 371"/>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73" name="フローチャート : 判断 372"/>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107714</xdr:rowOff>
    </xdr:from>
    <xdr:ext cx="762000" cy="259045"/>
    <xdr:sp macro="" textlink="">
      <xdr:nvSpPr>
        <xdr:cNvPr id="374" name="テキスト ボックス 373"/>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142494</xdr:rowOff>
    </xdr:from>
    <xdr:to>
      <xdr:col>7</xdr:col>
      <xdr:colOff>66675</xdr:colOff>
      <xdr:row>78</xdr:row>
      <xdr:rowOff>72644</xdr:rowOff>
    </xdr:to>
    <xdr:sp macro="" textlink="">
      <xdr:nvSpPr>
        <xdr:cNvPr id="380" name="円/楕円 379"/>
        <xdr:cNvSpPr/>
      </xdr:nvSpPr>
      <xdr:spPr>
        <a:xfrm>
          <a:off x="4775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114571</xdr:rowOff>
    </xdr:from>
    <xdr:ext cx="762000" cy="259045"/>
    <xdr:sp macro="" textlink="">
      <xdr:nvSpPr>
        <xdr:cNvPr id="381" name="公債費該当値テキスト"/>
        <xdr:cNvSpPr txBox="1"/>
      </xdr:nvSpPr>
      <xdr:spPr>
        <a:xfrm>
          <a:off x="4914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115063</xdr:rowOff>
    </xdr:from>
    <xdr:to>
      <xdr:col>5</xdr:col>
      <xdr:colOff>600075</xdr:colOff>
      <xdr:row>78</xdr:row>
      <xdr:rowOff>45213</xdr:rowOff>
    </xdr:to>
    <xdr:sp macro="" textlink="">
      <xdr:nvSpPr>
        <xdr:cNvPr id="382" name="円/楕円 381"/>
        <xdr:cNvSpPr/>
      </xdr:nvSpPr>
      <xdr:spPr>
        <a:xfrm>
          <a:off x="3937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29990</xdr:rowOff>
    </xdr:from>
    <xdr:ext cx="736600" cy="259045"/>
    <xdr:sp macro="" textlink="">
      <xdr:nvSpPr>
        <xdr:cNvPr id="383" name="テキスト ボックス 382"/>
        <xdr:cNvSpPr txBox="1"/>
      </xdr:nvSpPr>
      <xdr:spPr>
        <a:xfrm>
          <a:off x="3606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128778</xdr:rowOff>
    </xdr:from>
    <xdr:to>
      <xdr:col>4</xdr:col>
      <xdr:colOff>396875</xdr:colOff>
      <xdr:row>78</xdr:row>
      <xdr:rowOff>58928</xdr:rowOff>
    </xdr:to>
    <xdr:sp macro="" textlink="">
      <xdr:nvSpPr>
        <xdr:cNvPr id="384" name="円/楕円 383"/>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69105</xdr:rowOff>
    </xdr:from>
    <xdr:ext cx="762000" cy="259045"/>
    <xdr:sp macro="" textlink="">
      <xdr:nvSpPr>
        <xdr:cNvPr id="385" name="テキスト ボックス 384"/>
        <xdr:cNvSpPr txBox="1"/>
      </xdr:nvSpPr>
      <xdr:spPr>
        <a:xfrm>
          <a:off x="2717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55626</xdr:rowOff>
    </xdr:from>
    <xdr:to>
      <xdr:col>3</xdr:col>
      <xdr:colOff>193675</xdr:colOff>
      <xdr:row>77</xdr:row>
      <xdr:rowOff>157226</xdr:rowOff>
    </xdr:to>
    <xdr:sp macro="" textlink="">
      <xdr:nvSpPr>
        <xdr:cNvPr id="386" name="円/楕円 385"/>
        <xdr:cNvSpPr/>
      </xdr:nvSpPr>
      <xdr:spPr>
        <a:xfrm>
          <a:off x="2159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167403</xdr:rowOff>
    </xdr:from>
    <xdr:ext cx="762000" cy="259045"/>
    <xdr:sp macro="" textlink="">
      <xdr:nvSpPr>
        <xdr:cNvPr id="387" name="テキスト ボックス 386"/>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153924</xdr:rowOff>
    </xdr:from>
    <xdr:to>
      <xdr:col>1</xdr:col>
      <xdr:colOff>676275</xdr:colOff>
      <xdr:row>77</xdr:row>
      <xdr:rowOff>84074</xdr:rowOff>
    </xdr:to>
    <xdr:sp macro="" textlink="">
      <xdr:nvSpPr>
        <xdr:cNvPr id="388" name="円/楕円 387"/>
        <xdr:cNvSpPr/>
      </xdr:nvSpPr>
      <xdr:spPr>
        <a:xfrm>
          <a:off x="1270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94251</xdr:rowOff>
    </xdr:from>
    <xdr:ext cx="762000" cy="259045"/>
    <xdr:sp macro="" textlink="">
      <xdr:nvSpPr>
        <xdr:cNvPr id="389" name="テキスト ボックス 388"/>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公債費を除いた経常収支比率は３</a:t>
          </a:r>
          <a:r>
            <a:rPr kumimoji="1" lang="ja-JP" altLang="en-US" sz="1300">
              <a:solidFill>
                <a:sysClr val="windowText" lastClr="000000"/>
              </a:solidFill>
              <a:latin typeface="ＭＳ Ｐゴシック"/>
            </a:rPr>
            <a:t>．０</a:t>
          </a:r>
          <a:r>
            <a:rPr kumimoji="1" lang="ja-JP" altLang="en-US" sz="1300">
              <a:latin typeface="ＭＳ Ｐゴシック"/>
            </a:rPr>
            <a:t>ポイント上昇した。経常収支比率の上昇は財政の硬直化を示し、行政運営に支障をきたすこととなるので、今後とも注視し、適切な財政運営を目指す。</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16511</xdr:rowOff>
    </xdr:from>
    <xdr:to>
      <xdr:col>24</xdr:col>
      <xdr:colOff>31750</xdr:colOff>
      <xdr:row>77</xdr:row>
      <xdr:rowOff>130811</xdr:rowOff>
    </xdr:to>
    <xdr:cxnSp macro="">
      <xdr:nvCxnSpPr>
        <xdr:cNvPr id="422" name="直線コネクタ 421"/>
        <xdr:cNvCxnSpPr/>
      </xdr:nvCxnSpPr>
      <xdr:spPr>
        <a:xfrm>
          <a:off x="15671800" y="1321816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17797</xdr:rowOff>
    </xdr:from>
    <xdr:ext cx="762000" cy="259045"/>
    <xdr:sp macro="" textlink="">
      <xdr:nvSpPr>
        <xdr:cNvPr id="423" name="公債費以外平均値テキスト"/>
        <xdr:cNvSpPr txBox="1"/>
      </xdr:nvSpPr>
      <xdr:spPr>
        <a:xfrm>
          <a:off x="16598900" y="1339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16511</xdr:rowOff>
    </xdr:from>
    <xdr:to>
      <xdr:col>22</xdr:col>
      <xdr:colOff>565150</xdr:colOff>
      <xdr:row>77</xdr:row>
      <xdr:rowOff>115570</xdr:rowOff>
    </xdr:to>
    <xdr:cxnSp macro="">
      <xdr:nvCxnSpPr>
        <xdr:cNvPr id="425" name="直線コネクタ 424"/>
        <xdr:cNvCxnSpPr/>
      </xdr:nvCxnSpPr>
      <xdr:spPr>
        <a:xfrm flipV="1">
          <a:off x="14782800" y="132181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26" name="フローチャート :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27" name="テキスト ボックス 426"/>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146050</xdr:rowOff>
    </xdr:from>
    <xdr:to>
      <xdr:col>21</xdr:col>
      <xdr:colOff>361950</xdr:colOff>
      <xdr:row>77</xdr:row>
      <xdr:rowOff>115570</xdr:rowOff>
    </xdr:to>
    <xdr:cxnSp macro="">
      <xdr:nvCxnSpPr>
        <xdr:cNvPr id="428" name="直線コネクタ 427"/>
        <xdr:cNvCxnSpPr/>
      </xdr:nvCxnSpPr>
      <xdr:spPr>
        <a:xfrm>
          <a:off x="13893800" y="1317625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22861</xdr:rowOff>
    </xdr:from>
    <xdr:to>
      <xdr:col>21</xdr:col>
      <xdr:colOff>412750</xdr:colOff>
      <xdr:row>78</xdr:row>
      <xdr:rowOff>124461</xdr:rowOff>
    </xdr:to>
    <xdr:sp macro="" textlink="">
      <xdr:nvSpPr>
        <xdr:cNvPr id="429" name="フローチャート : 判断 428"/>
        <xdr:cNvSpPr/>
      </xdr:nvSpPr>
      <xdr:spPr>
        <a:xfrm>
          <a:off x="14732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109238</xdr:rowOff>
    </xdr:from>
    <xdr:ext cx="762000" cy="259045"/>
    <xdr:sp macro="" textlink="">
      <xdr:nvSpPr>
        <xdr:cNvPr id="430" name="テキスト ボックス 429"/>
        <xdr:cNvSpPr txBox="1"/>
      </xdr:nvSpPr>
      <xdr:spPr>
        <a:xfrm>
          <a:off x="14401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146050</xdr:rowOff>
    </xdr:from>
    <xdr:to>
      <xdr:col>20</xdr:col>
      <xdr:colOff>158750</xdr:colOff>
      <xdr:row>77</xdr:row>
      <xdr:rowOff>39370</xdr:rowOff>
    </xdr:to>
    <xdr:cxnSp macro="">
      <xdr:nvCxnSpPr>
        <xdr:cNvPr id="431" name="直線コネクタ 430"/>
        <xdr:cNvCxnSpPr/>
      </xdr:nvCxnSpPr>
      <xdr:spPr>
        <a:xfrm flipV="1">
          <a:off x="13004800" y="131762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45720</xdr:rowOff>
    </xdr:from>
    <xdr:to>
      <xdr:col>20</xdr:col>
      <xdr:colOff>209550</xdr:colOff>
      <xdr:row>77</xdr:row>
      <xdr:rowOff>147320</xdr:rowOff>
    </xdr:to>
    <xdr:sp macro="" textlink="">
      <xdr:nvSpPr>
        <xdr:cNvPr id="432" name="フローチャート : 判断 431"/>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132097</xdr:rowOff>
    </xdr:from>
    <xdr:ext cx="762000" cy="259045"/>
    <xdr:sp macro="" textlink="">
      <xdr:nvSpPr>
        <xdr:cNvPr id="433" name="テキスト ボックス 432"/>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80011</xdr:rowOff>
    </xdr:from>
    <xdr:to>
      <xdr:col>19</xdr:col>
      <xdr:colOff>6350</xdr:colOff>
      <xdr:row>78</xdr:row>
      <xdr:rowOff>10161</xdr:rowOff>
    </xdr:to>
    <xdr:sp macro="" textlink="">
      <xdr:nvSpPr>
        <xdr:cNvPr id="434" name="フローチャート : 判断 433"/>
        <xdr:cNvSpPr/>
      </xdr:nvSpPr>
      <xdr:spPr>
        <a:xfrm>
          <a:off x="12954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166388</xdr:rowOff>
    </xdr:from>
    <xdr:ext cx="762000" cy="259045"/>
    <xdr:sp macro="" textlink="">
      <xdr:nvSpPr>
        <xdr:cNvPr id="435" name="テキスト ボックス 434"/>
        <xdr:cNvSpPr txBox="1"/>
      </xdr:nvSpPr>
      <xdr:spPr>
        <a:xfrm>
          <a:off x="12623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80011</xdr:rowOff>
    </xdr:from>
    <xdr:to>
      <xdr:col>24</xdr:col>
      <xdr:colOff>82550</xdr:colOff>
      <xdr:row>78</xdr:row>
      <xdr:rowOff>10161</xdr:rowOff>
    </xdr:to>
    <xdr:sp macro="" textlink="">
      <xdr:nvSpPr>
        <xdr:cNvPr id="441" name="円/楕円 440"/>
        <xdr:cNvSpPr/>
      </xdr:nvSpPr>
      <xdr:spPr>
        <a:xfrm>
          <a:off x="16459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96538</xdr:rowOff>
    </xdr:from>
    <xdr:ext cx="762000" cy="259045"/>
    <xdr:sp macro="" textlink="">
      <xdr:nvSpPr>
        <xdr:cNvPr id="442" name="公債費以外該当値テキスト"/>
        <xdr:cNvSpPr txBox="1"/>
      </xdr:nvSpPr>
      <xdr:spPr>
        <a:xfrm>
          <a:off x="165989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137161</xdr:rowOff>
    </xdr:from>
    <xdr:to>
      <xdr:col>22</xdr:col>
      <xdr:colOff>615950</xdr:colOff>
      <xdr:row>77</xdr:row>
      <xdr:rowOff>67311</xdr:rowOff>
    </xdr:to>
    <xdr:sp macro="" textlink="">
      <xdr:nvSpPr>
        <xdr:cNvPr id="443" name="円/楕円 442"/>
        <xdr:cNvSpPr/>
      </xdr:nvSpPr>
      <xdr:spPr>
        <a:xfrm>
          <a:off x="15621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77487</xdr:rowOff>
    </xdr:from>
    <xdr:ext cx="736600" cy="259045"/>
    <xdr:sp macro="" textlink="">
      <xdr:nvSpPr>
        <xdr:cNvPr id="444" name="テキスト ボックス 443"/>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64770</xdr:rowOff>
    </xdr:from>
    <xdr:to>
      <xdr:col>21</xdr:col>
      <xdr:colOff>412750</xdr:colOff>
      <xdr:row>77</xdr:row>
      <xdr:rowOff>166370</xdr:rowOff>
    </xdr:to>
    <xdr:sp macro="" textlink="">
      <xdr:nvSpPr>
        <xdr:cNvPr id="445" name="円/楕円 444"/>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5097</xdr:rowOff>
    </xdr:from>
    <xdr:ext cx="762000" cy="259045"/>
    <xdr:sp macro="" textlink="">
      <xdr:nvSpPr>
        <xdr:cNvPr id="446" name="テキスト ボックス 445"/>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95250</xdr:rowOff>
    </xdr:from>
    <xdr:to>
      <xdr:col>20</xdr:col>
      <xdr:colOff>209550</xdr:colOff>
      <xdr:row>77</xdr:row>
      <xdr:rowOff>25400</xdr:rowOff>
    </xdr:to>
    <xdr:sp macro="" textlink="">
      <xdr:nvSpPr>
        <xdr:cNvPr id="447" name="円/楕円 446"/>
        <xdr:cNvSpPr/>
      </xdr:nvSpPr>
      <xdr:spPr>
        <a:xfrm>
          <a:off x="13843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35577</xdr:rowOff>
    </xdr:from>
    <xdr:ext cx="762000" cy="259045"/>
    <xdr:sp macro="" textlink="">
      <xdr:nvSpPr>
        <xdr:cNvPr id="448" name="テキスト ボックス 447"/>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160020</xdr:rowOff>
    </xdr:from>
    <xdr:to>
      <xdr:col>19</xdr:col>
      <xdr:colOff>6350</xdr:colOff>
      <xdr:row>77</xdr:row>
      <xdr:rowOff>90170</xdr:rowOff>
    </xdr:to>
    <xdr:sp macro="" textlink="">
      <xdr:nvSpPr>
        <xdr:cNvPr id="449" name="円/楕円 448"/>
        <xdr:cNvSpPr/>
      </xdr:nvSpPr>
      <xdr:spPr>
        <a:xfrm>
          <a:off x="12954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100347</xdr:rowOff>
    </xdr:from>
    <xdr:ext cx="762000" cy="259045"/>
    <xdr:sp macro="" textlink="">
      <xdr:nvSpPr>
        <xdr:cNvPr id="450" name="テキスト ボックス 449"/>
        <xdr:cNvSpPr txBox="1"/>
      </xdr:nvSpPr>
      <xdr:spPr>
        <a:xfrm>
          <a:off x="12623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熊本県球磨村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138081</xdr:rowOff>
    </xdr:from>
    <xdr:to>
      <xdr:col>4</xdr:col>
      <xdr:colOff>1117600</xdr:colOff>
      <xdr:row>17</xdr:row>
      <xdr:rowOff>146244</xdr:rowOff>
    </xdr:to>
    <xdr:cxnSp macro="">
      <xdr:nvCxnSpPr>
        <xdr:cNvPr id="47" name="直線コネクタ 46"/>
        <xdr:cNvCxnSpPr/>
      </xdr:nvCxnSpPr>
      <xdr:spPr bwMode="auto">
        <a:xfrm flipV="1">
          <a:off x="5003800" y="3100356"/>
          <a:ext cx="647700" cy="8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21267</xdr:rowOff>
    </xdr:from>
    <xdr:ext cx="762000" cy="259045"/>
    <xdr:sp macro="" textlink="">
      <xdr:nvSpPr>
        <xdr:cNvPr id="48" name="人口1人当たり決算額の推移平均値テキスト130"/>
        <xdr:cNvSpPr txBox="1"/>
      </xdr:nvSpPr>
      <xdr:spPr>
        <a:xfrm>
          <a:off x="5740400" y="281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146244</xdr:rowOff>
    </xdr:from>
    <xdr:to>
      <xdr:col>4</xdr:col>
      <xdr:colOff>469900</xdr:colOff>
      <xdr:row>17</xdr:row>
      <xdr:rowOff>155763</xdr:rowOff>
    </xdr:to>
    <xdr:cxnSp macro="">
      <xdr:nvCxnSpPr>
        <xdr:cNvPr id="50" name="直線コネクタ 49"/>
        <xdr:cNvCxnSpPr/>
      </xdr:nvCxnSpPr>
      <xdr:spPr bwMode="auto">
        <a:xfrm flipV="1">
          <a:off x="4305300" y="3108519"/>
          <a:ext cx="698500" cy="9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145328</xdr:rowOff>
    </xdr:from>
    <xdr:ext cx="736600" cy="259045"/>
    <xdr:sp macro="" textlink="">
      <xdr:nvSpPr>
        <xdr:cNvPr id="52" name="テキスト ボックス 51"/>
        <xdr:cNvSpPr txBox="1"/>
      </xdr:nvSpPr>
      <xdr:spPr>
        <a:xfrm>
          <a:off x="4622800" y="2764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155763</xdr:rowOff>
    </xdr:from>
    <xdr:to>
      <xdr:col>3</xdr:col>
      <xdr:colOff>904875</xdr:colOff>
      <xdr:row>18</xdr:row>
      <xdr:rowOff>14139</xdr:rowOff>
    </xdr:to>
    <xdr:cxnSp macro="">
      <xdr:nvCxnSpPr>
        <xdr:cNvPr id="53" name="直線コネクタ 52"/>
        <xdr:cNvCxnSpPr/>
      </xdr:nvCxnSpPr>
      <xdr:spPr bwMode="auto">
        <a:xfrm flipV="1">
          <a:off x="3606800" y="3118038"/>
          <a:ext cx="698500" cy="29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20701</xdr:rowOff>
    </xdr:from>
    <xdr:to>
      <xdr:col>3</xdr:col>
      <xdr:colOff>955675</xdr:colOff>
      <xdr:row>17</xdr:row>
      <xdr:rowOff>122301</xdr:rowOff>
    </xdr:to>
    <xdr:sp macro="" textlink="">
      <xdr:nvSpPr>
        <xdr:cNvPr id="54" name="フローチャート : 判断 53"/>
        <xdr:cNvSpPr/>
      </xdr:nvSpPr>
      <xdr:spPr bwMode="auto">
        <a:xfrm>
          <a:off x="42545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132478</xdr:rowOff>
    </xdr:from>
    <xdr:ext cx="762000" cy="259045"/>
    <xdr:sp macro="" textlink="">
      <xdr:nvSpPr>
        <xdr:cNvPr id="55" name="テキスト ボックス 54"/>
        <xdr:cNvSpPr txBox="1"/>
      </xdr:nvSpPr>
      <xdr:spPr>
        <a:xfrm>
          <a:off x="3924300" y="27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14139</xdr:rowOff>
    </xdr:from>
    <xdr:to>
      <xdr:col>3</xdr:col>
      <xdr:colOff>206375</xdr:colOff>
      <xdr:row>18</xdr:row>
      <xdr:rowOff>19412</xdr:rowOff>
    </xdr:to>
    <xdr:cxnSp macro="">
      <xdr:nvCxnSpPr>
        <xdr:cNvPr id="56" name="直線コネクタ 55"/>
        <xdr:cNvCxnSpPr/>
      </xdr:nvCxnSpPr>
      <xdr:spPr bwMode="auto">
        <a:xfrm flipV="1">
          <a:off x="2908300" y="3147864"/>
          <a:ext cx="698500" cy="5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29489</xdr:rowOff>
    </xdr:from>
    <xdr:to>
      <xdr:col>3</xdr:col>
      <xdr:colOff>257175</xdr:colOff>
      <xdr:row>17</xdr:row>
      <xdr:rowOff>131089</xdr:rowOff>
    </xdr:to>
    <xdr:sp macro="" textlink="">
      <xdr:nvSpPr>
        <xdr:cNvPr id="57" name="フローチャート : 判断 56"/>
        <xdr:cNvSpPr/>
      </xdr:nvSpPr>
      <xdr:spPr bwMode="auto">
        <a:xfrm>
          <a:off x="35560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141266</xdr:rowOff>
    </xdr:from>
    <xdr:ext cx="762000" cy="259045"/>
    <xdr:sp macro="" textlink="">
      <xdr:nvSpPr>
        <xdr:cNvPr id="58" name="テキスト ボックス 57"/>
        <xdr:cNvSpPr txBox="1"/>
      </xdr:nvSpPr>
      <xdr:spPr>
        <a:xfrm>
          <a:off x="3225800" y="27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34328</xdr:rowOff>
    </xdr:from>
    <xdr:to>
      <xdr:col>2</xdr:col>
      <xdr:colOff>692150</xdr:colOff>
      <xdr:row>17</xdr:row>
      <xdr:rowOff>135928</xdr:rowOff>
    </xdr:to>
    <xdr:sp macro="" textlink="">
      <xdr:nvSpPr>
        <xdr:cNvPr id="59" name="フローチャート : 判断 58"/>
        <xdr:cNvSpPr/>
      </xdr:nvSpPr>
      <xdr:spPr bwMode="auto">
        <a:xfrm>
          <a:off x="2857500" y="2996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146105</xdr:rowOff>
    </xdr:from>
    <xdr:ext cx="762000" cy="259045"/>
    <xdr:sp macro="" textlink="">
      <xdr:nvSpPr>
        <xdr:cNvPr id="60" name="テキスト ボックス 59"/>
        <xdr:cNvSpPr txBox="1"/>
      </xdr:nvSpPr>
      <xdr:spPr>
        <a:xfrm>
          <a:off x="2527300" y="27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87281</xdr:rowOff>
    </xdr:from>
    <xdr:to>
      <xdr:col>5</xdr:col>
      <xdr:colOff>34925</xdr:colOff>
      <xdr:row>18</xdr:row>
      <xdr:rowOff>17431</xdr:rowOff>
    </xdr:to>
    <xdr:sp macro="" textlink="">
      <xdr:nvSpPr>
        <xdr:cNvPr id="66" name="円/楕円 65"/>
        <xdr:cNvSpPr/>
      </xdr:nvSpPr>
      <xdr:spPr bwMode="auto">
        <a:xfrm>
          <a:off x="5600700" y="3049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167308</xdr:rowOff>
    </xdr:from>
    <xdr:ext cx="762000" cy="259045"/>
    <xdr:sp macro="" textlink="">
      <xdr:nvSpPr>
        <xdr:cNvPr id="67" name="人口1人当たり決算額の推移該当値テキスト130"/>
        <xdr:cNvSpPr txBox="1"/>
      </xdr:nvSpPr>
      <xdr:spPr>
        <a:xfrm>
          <a:off x="5740400" y="295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165,986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95444</xdr:rowOff>
    </xdr:from>
    <xdr:to>
      <xdr:col>4</xdr:col>
      <xdr:colOff>520700</xdr:colOff>
      <xdr:row>18</xdr:row>
      <xdr:rowOff>25594</xdr:rowOff>
    </xdr:to>
    <xdr:sp macro="" textlink="">
      <xdr:nvSpPr>
        <xdr:cNvPr id="68" name="円/楕円 67"/>
        <xdr:cNvSpPr/>
      </xdr:nvSpPr>
      <xdr:spPr bwMode="auto">
        <a:xfrm>
          <a:off x="4953000" y="3057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10371</xdr:rowOff>
    </xdr:from>
    <xdr:ext cx="736600" cy="259045"/>
    <xdr:sp macro="" textlink="">
      <xdr:nvSpPr>
        <xdr:cNvPr id="69" name="テキスト ボックス 68"/>
        <xdr:cNvSpPr txBox="1"/>
      </xdr:nvSpPr>
      <xdr:spPr>
        <a:xfrm>
          <a:off x="4622800" y="3144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162,415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104963</xdr:rowOff>
    </xdr:from>
    <xdr:to>
      <xdr:col>3</xdr:col>
      <xdr:colOff>955675</xdr:colOff>
      <xdr:row>18</xdr:row>
      <xdr:rowOff>35113</xdr:rowOff>
    </xdr:to>
    <xdr:sp macro="" textlink="">
      <xdr:nvSpPr>
        <xdr:cNvPr id="70" name="円/楕円 69"/>
        <xdr:cNvSpPr/>
      </xdr:nvSpPr>
      <xdr:spPr bwMode="auto">
        <a:xfrm>
          <a:off x="4254500" y="3067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19890</xdr:rowOff>
    </xdr:from>
    <xdr:ext cx="762000" cy="259045"/>
    <xdr:sp macro="" textlink="">
      <xdr:nvSpPr>
        <xdr:cNvPr id="71" name="テキスト ボックス 70"/>
        <xdr:cNvSpPr txBox="1"/>
      </xdr:nvSpPr>
      <xdr:spPr>
        <a:xfrm>
          <a:off x="3924300" y="315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158,251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134789</xdr:rowOff>
    </xdr:from>
    <xdr:to>
      <xdr:col>3</xdr:col>
      <xdr:colOff>257175</xdr:colOff>
      <xdr:row>18</xdr:row>
      <xdr:rowOff>64939</xdr:rowOff>
    </xdr:to>
    <xdr:sp macro="" textlink="">
      <xdr:nvSpPr>
        <xdr:cNvPr id="72" name="円/楕円 71"/>
        <xdr:cNvSpPr/>
      </xdr:nvSpPr>
      <xdr:spPr bwMode="auto">
        <a:xfrm>
          <a:off x="3556000" y="3097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49716</xdr:rowOff>
    </xdr:from>
    <xdr:ext cx="762000" cy="259045"/>
    <xdr:sp macro="" textlink="">
      <xdr:nvSpPr>
        <xdr:cNvPr id="73" name="テキスト ボックス 72"/>
        <xdr:cNvSpPr txBox="1"/>
      </xdr:nvSpPr>
      <xdr:spPr>
        <a:xfrm>
          <a:off x="3225800" y="318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145,204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140062</xdr:rowOff>
    </xdr:from>
    <xdr:to>
      <xdr:col>2</xdr:col>
      <xdr:colOff>692150</xdr:colOff>
      <xdr:row>18</xdr:row>
      <xdr:rowOff>70212</xdr:rowOff>
    </xdr:to>
    <xdr:sp macro="" textlink="">
      <xdr:nvSpPr>
        <xdr:cNvPr id="74" name="円/楕円 73"/>
        <xdr:cNvSpPr/>
      </xdr:nvSpPr>
      <xdr:spPr bwMode="auto">
        <a:xfrm>
          <a:off x="2857500" y="3102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54989</xdr:rowOff>
    </xdr:from>
    <xdr:ext cx="762000" cy="259045"/>
    <xdr:sp macro="" textlink="">
      <xdr:nvSpPr>
        <xdr:cNvPr id="75" name="テキスト ボックス 74"/>
        <xdr:cNvSpPr txBox="1"/>
      </xdr:nvSpPr>
      <xdr:spPr>
        <a:xfrm>
          <a:off x="2527300" y="318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142,897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302423</xdr:rowOff>
    </xdr:from>
    <xdr:to>
      <xdr:col>4</xdr:col>
      <xdr:colOff>1117600</xdr:colOff>
      <xdr:row>35</xdr:row>
      <xdr:rowOff>322464</xdr:rowOff>
    </xdr:to>
    <xdr:cxnSp macro="">
      <xdr:nvCxnSpPr>
        <xdr:cNvPr id="110" name="直線コネクタ 109"/>
        <xdr:cNvCxnSpPr/>
      </xdr:nvCxnSpPr>
      <xdr:spPr bwMode="auto">
        <a:xfrm flipV="1">
          <a:off x="5003800" y="6912773"/>
          <a:ext cx="647700" cy="20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287200</xdr:rowOff>
    </xdr:from>
    <xdr:ext cx="762000" cy="259045"/>
    <xdr:sp macro="" textlink="">
      <xdr:nvSpPr>
        <xdr:cNvPr id="111" name="人口1人当たり決算額の推移平均値テキスト445"/>
        <xdr:cNvSpPr txBox="1"/>
      </xdr:nvSpPr>
      <xdr:spPr>
        <a:xfrm>
          <a:off x="5740400" y="68975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322464</xdr:rowOff>
    </xdr:from>
    <xdr:to>
      <xdr:col>4</xdr:col>
      <xdr:colOff>469900</xdr:colOff>
      <xdr:row>36</xdr:row>
      <xdr:rowOff>15149</xdr:rowOff>
    </xdr:to>
    <xdr:cxnSp macro="">
      <xdr:nvCxnSpPr>
        <xdr:cNvPr id="113" name="直線コネクタ 112"/>
        <xdr:cNvCxnSpPr/>
      </xdr:nvCxnSpPr>
      <xdr:spPr bwMode="auto">
        <a:xfrm flipV="1">
          <a:off x="4305300" y="6932814"/>
          <a:ext cx="698500" cy="35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267364</xdr:rowOff>
    </xdr:from>
    <xdr:to>
      <xdr:col>4</xdr:col>
      <xdr:colOff>520700</xdr:colOff>
      <xdr:row>36</xdr:row>
      <xdr:rowOff>26064</xdr:rowOff>
    </xdr:to>
    <xdr:sp macro="" textlink="">
      <xdr:nvSpPr>
        <xdr:cNvPr id="114" name="フローチャート : 判断 113"/>
        <xdr:cNvSpPr/>
      </xdr:nvSpPr>
      <xdr:spPr bwMode="auto">
        <a:xfrm>
          <a:off x="4953000" y="6877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36241</xdr:rowOff>
    </xdr:from>
    <xdr:ext cx="736600" cy="259045"/>
    <xdr:sp macro="" textlink="">
      <xdr:nvSpPr>
        <xdr:cNvPr id="115" name="テキスト ボックス 114"/>
        <xdr:cNvSpPr txBox="1"/>
      </xdr:nvSpPr>
      <xdr:spPr>
        <a:xfrm>
          <a:off x="4622800" y="664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15149</xdr:rowOff>
    </xdr:from>
    <xdr:to>
      <xdr:col>3</xdr:col>
      <xdr:colOff>904875</xdr:colOff>
      <xdr:row>36</xdr:row>
      <xdr:rowOff>32479</xdr:rowOff>
    </xdr:to>
    <xdr:cxnSp macro="">
      <xdr:nvCxnSpPr>
        <xdr:cNvPr id="116" name="直線コネクタ 115"/>
        <xdr:cNvCxnSpPr/>
      </xdr:nvCxnSpPr>
      <xdr:spPr bwMode="auto">
        <a:xfrm flipV="1">
          <a:off x="3606800" y="6968399"/>
          <a:ext cx="698500" cy="17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269618</xdr:rowOff>
    </xdr:from>
    <xdr:to>
      <xdr:col>3</xdr:col>
      <xdr:colOff>955675</xdr:colOff>
      <xdr:row>36</xdr:row>
      <xdr:rowOff>28318</xdr:rowOff>
    </xdr:to>
    <xdr:sp macro="" textlink="">
      <xdr:nvSpPr>
        <xdr:cNvPr id="117" name="フローチャート : 判断 116"/>
        <xdr:cNvSpPr/>
      </xdr:nvSpPr>
      <xdr:spPr bwMode="auto">
        <a:xfrm>
          <a:off x="4254500" y="6879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38495</xdr:rowOff>
    </xdr:from>
    <xdr:ext cx="762000" cy="259045"/>
    <xdr:sp macro="" textlink="">
      <xdr:nvSpPr>
        <xdr:cNvPr id="118" name="テキスト ボックス 117"/>
        <xdr:cNvSpPr txBox="1"/>
      </xdr:nvSpPr>
      <xdr:spPr>
        <a:xfrm>
          <a:off x="3924300" y="664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32479</xdr:rowOff>
    </xdr:from>
    <xdr:to>
      <xdr:col>3</xdr:col>
      <xdr:colOff>206375</xdr:colOff>
      <xdr:row>36</xdr:row>
      <xdr:rowOff>69230</xdr:rowOff>
    </xdr:to>
    <xdr:cxnSp macro="">
      <xdr:nvCxnSpPr>
        <xdr:cNvPr id="119" name="直線コネクタ 118"/>
        <xdr:cNvCxnSpPr/>
      </xdr:nvCxnSpPr>
      <xdr:spPr bwMode="auto">
        <a:xfrm flipV="1">
          <a:off x="2908300" y="6985729"/>
          <a:ext cx="698500" cy="36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205849</xdr:rowOff>
    </xdr:from>
    <xdr:to>
      <xdr:col>3</xdr:col>
      <xdr:colOff>257175</xdr:colOff>
      <xdr:row>35</xdr:row>
      <xdr:rowOff>307449</xdr:rowOff>
    </xdr:to>
    <xdr:sp macro="" textlink="">
      <xdr:nvSpPr>
        <xdr:cNvPr id="120" name="フローチャート : 判断 119"/>
        <xdr:cNvSpPr/>
      </xdr:nvSpPr>
      <xdr:spPr bwMode="auto">
        <a:xfrm>
          <a:off x="35560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317626</xdr:rowOff>
    </xdr:from>
    <xdr:ext cx="762000" cy="259045"/>
    <xdr:sp macro="" textlink="">
      <xdr:nvSpPr>
        <xdr:cNvPr id="121" name="テキスト ボックス 120"/>
        <xdr:cNvSpPr txBox="1"/>
      </xdr:nvSpPr>
      <xdr:spPr>
        <a:xfrm>
          <a:off x="3225800" y="6585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195573</xdr:rowOff>
    </xdr:from>
    <xdr:to>
      <xdr:col>2</xdr:col>
      <xdr:colOff>692150</xdr:colOff>
      <xdr:row>35</xdr:row>
      <xdr:rowOff>297173</xdr:rowOff>
    </xdr:to>
    <xdr:sp macro="" textlink="">
      <xdr:nvSpPr>
        <xdr:cNvPr id="122" name="フローチャート : 判断 121"/>
        <xdr:cNvSpPr/>
      </xdr:nvSpPr>
      <xdr:spPr bwMode="auto">
        <a:xfrm>
          <a:off x="28575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307350</xdr:rowOff>
    </xdr:from>
    <xdr:ext cx="762000" cy="259045"/>
    <xdr:sp macro="" textlink="">
      <xdr:nvSpPr>
        <xdr:cNvPr id="123" name="テキスト ボックス 122"/>
        <xdr:cNvSpPr txBox="1"/>
      </xdr:nvSpPr>
      <xdr:spPr>
        <a:xfrm>
          <a:off x="2527300" y="657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251623</xdr:rowOff>
    </xdr:from>
    <xdr:to>
      <xdr:col>5</xdr:col>
      <xdr:colOff>34925</xdr:colOff>
      <xdr:row>36</xdr:row>
      <xdr:rowOff>10323</xdr:rowOff>
    </xdr:to>
    <xdr:sp macro="" textlink="">
      <xdr:nvSpPr>
        <xdr:cNvPr id="129" name="円/楕円 128"/>
        <xdr:cNvSpPr/>
      </xdr:nvSpPr>
      <xdr:spPr bwMode="auto">
        <a:xfrm>
          <a:off x="5600700" y="6861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96700</xdr:rowOff>
    </xdr:from>
    <xdr:ext cx="762000" cy="259045"/>
    <xdr:sp macro="" textlink="">
      <xdr:nvSpPr>
        <xdr:cNvPr id="130" name="人口1人当たり決算額の推移該当値テキスト445"/>
        <xdr:cNvSpPr txBox="1"/>
      </xdr:nvSpPr>
      <xdr:spPr>
        <a:xfrm>
          <a:off x="5740400" y="6707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34,135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271664</xdr:rowOff>
    </xdr:from>
    <xdr:to>
      <xdr:col>4</xdr:col>
      <xdr:colOff>520700</xdr:colOff>
      <xdr:row>36</xdr:row>
      <xdr:rowOff>30364</xdr:rowOff>
    </xdr:to>
    <xdr:sp macro="" textlink="">
      <xdr:nvSpPr>
        <xdr:cNvPr id="131" name="円/楕円 130"/>
        <xdr:cNvSpPr/>
      </xdr:nvSpPr>
      <xdr:spPr bwMode="auto">
        <a:xfrm>
          <a:off x="4953000" y="6882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15141</xdr:rowOff>
    </xdr:from>
    <xdr:ext cx="736600" cy="259045"/>
    <xdr:sp macro="" textlink="">
      <xdr:nvSpPr>
        <xdr:cNvPr id="132" name="テキスト ボックス 131"/>
        <xdr:cNvSpPr txBox="1"/>
      </xdr:nvSpPr>
      <xdr:spPr>
        <a:xfrm>
          <a:off x="4622800" y="6968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307249</xdr:rowOff>
    </xdr:from>
    <xdr:to>
      <xdr:col>3</xdr:col>
      <xdr:colOff>955675</xdr:colOff>
      <xdr:row>36</xdr:row>
      <xdr:rowOff>65949</xdr:rowOff>
    </xdr:to>
    <xdr:sp macro="" textlink="">
      <xdr:nvSpPr>
        <xdr:cNvPr id="133" name="円/楕円 132"/>
        <xdr:cNvSpPr/>
      </xdr:nvSpPr>
      <xdr:spPr bwMode="auto">
        <a:xfrm>
          <a:off x="4254500" y="6917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50726</xdr:rowOff>
    </xdr:from>
    <xdr:ext cx="762000" cy="259045"/>
    <xdr:sp macro="" textlink="">
      <xdr:nvSpPr>
        <xdr:cNvPr id="134" name="テキスト ボックス 133"/>
        <xdr:cNvSpPr txBox="1"/>
      </xdr:nvSpPr>
      <xdr:spPr>
        <a:xfrm>
          <a:off x="3924300" y="700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29,025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324579</xdr:rowOff>
    </xdr:from>
    <xdr:to>
      <xdr:col>3</xdr:col>
      <xdr:colOff>257175</xdr:colOff>
      <xdr:row>36</xdr:row>
      <xdr:rowOff>83279</xdr:rowOff>
    </xdr:to>
    <xdr:sp macro="" textlink="">
      <xdr:nvSpPr>
        <xdr:cNvPr id="135" name="円/楕円 134"/>
        <xdr:cNvSpPr/>
      </xdr:nvSpPr>
      <xdr:spPr bwMode="auto">
        <a:xfrm>
          <a:off x="3556000" y="6934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68056</xdr:rowOff>
    </xdr:from>
    <xdr:ext cx="762000" cy="259045"/>
    <xdr:sp macro="" textlink="">
      <xdr:nvSpPr>
        <xdr:cNvPr id="136" name="テキスト ボックス 135"/>
        <xdr:cNvSpPr txBox="1"/>
      </xdr:nvSpPr>
      <xdr:spPr>
        <a:xfrm>
          <a:off x="3225800" y="702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27,433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18430</xdr:rowOff>
    </xdr:from>
    <xdr:to>
      <xdr:col>2</xdr:col>
      <xdr:colOff>692150</xdr:colOff>
      <xdr:row>36</xdr:row>
      <xdr:rowOff>120030</xdr:rowOff>
    </xdr:to>
    <xdr:sp macro="" textlink="">
      <xdr:nvSpPr>
        <xdr:cNvPr id="137" name="円/楕円 136"/>
        <xdr:cNvSpPr/>
      </xdr:nvSpPr>
      <xdr:spPr bwMode="auto">
        <a:xfrm>
          <a:off x="2857500" y="6971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104807</xdr:rowOff>
    </xdr:from>
    <xdr:ext cx="762000" cy="259045"/>
    <xdr:sp macro="" textlink="">
      <xdr:nvSpPr>
        <xdr:cNvPr id="138" name="テキスト ボックス 137"/>
        <xdr:cNvSpPr txBox="1"/>
      </xdr:nvSpPr>
      <xdr:spPr>
        <a:xfrm>
          <a:off x="2527300" y="70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熊本県球磨村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3,898
3,896
207.58
4,456,511
4,175,444
205,159
2,342,105
3,419,870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162599</xdr:rowOff>
    </xdr:from>
    <xdr:to>
      <xdr:col>6</xdr:col>
      <xdr:colOff>511175</xdr:colOff>
      <xdr:row>39</xdr:row>
      <xdr:rowOff>1205</xdr:rowOff>
    </xdr:to>
    <xdr:cxnSp macro="">
      <xdr:nvCxnSpPr>
        <xdr:cNvPr id="63" name="直線コネクタ 62"/>
        <xdr:cNvCxnSpPr/>
      </xdr:nvCxnSpPr>
      <xdr:spPr>
        <a:xfrm flipV="1">
          <a:off x="3797300" y="6677699"/>
          <a:ext cx="838200" cy="1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45499</xdr:rowOff>
    </xdr:from>
    <xdr:ext cx="599010" cy="259045"/>
    <xdr:sp macro="" textlink="">
      <xdr:nvSpPr>
        <xdr:cNvPr id="64" name="人件費平均値テキスト"/>
        <xdr:cNvSpPr txBox="1"/>
      </xdr:nvSpPr>
      <xdr:spPr>
        <a:xfrm>
          <a:off x="4686300" y="638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1205</xdr:rowOff>
    </xdr:from>
    <xdr:to>
      <xdr:col>5</xdr:col>
      <xdr:colOff>358775</xdr:colOff>
      <xdr:row>39</xdr:row>
      <xdr:rowOff>7422</xdr:rowOff>
    </xdr:to>
    <xdr:cxnSp macro="">
      <xdr:nvCxnSpPr>
        <xdr:cNvPr id="66" name="直線コネクタ 65"/>
        <xdr:cNvCxnSpPr/>
      </xdr:nvCxnSpPr>
      <xdr:spPr>
        <a:xfrm flipV="1">
          <a:off x="2908300" y="6687755"/>
          <a:ext cx="8890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5820</xdr:rowOff>
    </xdr:from>
    <xdr:ext cx="599010" cy="259045"/>
    <xdr:sp macro="" textlink="">
      <xdr:nvSpPr>
        <xdr:cNvPr id="68" name="テキスト ボックス 67"/>
        <xdr:cNvSpPr txBox="1"/>
      </xdr:nvSpPr>
      <xdr:spPr>
        <a:xfrm>
          <a:off x="3497794"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7422</xdr:rowOff>
    </xdr:from>
    <xdr:to>
      <xdr:col>4</xdr:col>
      <xdr:colOff>155575</xdr:colOff>
      <xdr:row>39</xdr:row>
      <xdr:rowOff>41618</xdr:rowOff>
    </xdr:to>
    <xdr:cxnSp macro="">
      <xdr:nvCxnSpPr>
        <xdr:cNvPr id="69" name="直線コネクタ 68"/>
        <xdr:cNvCxnSpPr/>
      </xdr:nvCxnSpPr>
      <xdr:spPr>
        <a:xfrm flipV="1">
          <a:off x="2019300" y="6693972"/>
          <a:ext cx="889000" cy="3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35296</xdr:rowOff>
    </xdr:from>
    <xdr:to>
      <xdr:col>4</xdr:col>
      <xdr:colOff>206375</xdr:colOff>
      <xdr:row>38</xdr:row>
      <xdr:rowOff>136896</xdr:rowOff>
    </xdr:to>
    <xdr:sp macro="" textlink="">
      <xdr:nvSpPr>
        <xdr:cNvPr id="70" name="フローチャート : 判断 69"/>
        <xdr:cNvSpPr/>
      </xdr:nvSpPr>
      <xdr:spPr>
        <a:xfrm>
          <a:off x="2857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153424</xdr:rowOff>
    </xdr:from>
    <xdr:ext cx="599010" cy="259045"/>
    <xdr:sp macro="" textlink="">
      <xdr:nvSpPr>
        <xdr:cNvPr id="71" name="テキスト ボックス 70"/>
        <xdr:cNvSpPr txBox="1"/>
      </xdr:nvSpPr>
      <xdr:spPr>
        <a:xfrm>
          <a:off x="2608794" y="632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18823</xdr:rowOff>
    </xdr:from>
    <xdr:to>
      <xdr:col>2</xdr:col>
      <xdr:colOff>638175</xdr:colOff>
      <xdr:row>39</xdr:row>
      <xdr:rowOff>41618</xdr:rowOff>
    </xdr:to>
    <xdr:cxnSp macro="">
      <xdr:nvCxnSpPr>
        <xdr:cNvPr id="72" name="直線コネクタ 71"/>
        <xdr:cNvCxnSpPr/>
      </xdr:nvCxnSpPr>
      <xdr:spPr>
        <a:xfrm>
          <a:off x="1130300" y="6705373"/>
          <a:ext cx="889000" cy="2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36952</xdr:rowOff>
    </xdr:from>
    <xdr:to>
      <xdr:col>3</xdr:col>
      <xdr:colOff>3175</xdr:colOff>
      <xdr:row>38</xdr:row>
      <xdr:rowOff>138552</xdr:rowOff>
    </xdr:to>
    <xdr:sp macro="" textlink="">
      <xdr:nvSpPr>
        <xdr:cNvPr id="73" name="フローチャート : 判断 72"/>
        <xdr:cNvSpPr/>
      </xdr:nvSpPr>
      <xdr:spPr>
        <a:xfrm>
          <a:off x="1968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155079</xdr:rowOff>
    </xdr:from>
    <xdr:ext cx="599010" cy="259045"/>
    <xdr:sp macro="" textlink="">
      <xdr:nvSpPr>
        <xdr:cNvPr id="74" name="テキスト ボックス 73"/>
        <xdr:cNvSpPr txBox="1"/>
      </xdr:nvSpPr>
      <xdr:spPr>
        <a:xfrm>
          <a:off x="1719794" y="632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41015</xdr:rowOff>
    </xdr:from>
    <xdr:to>
      <xdr:col>1</xdr:col>
      <xdr:colOff>485775</xdr:colOff>
      <xdr:row>38</xdr:row>
      <xdr:rowOff>142615</xdr:rowOff>
    </xdr:to>
    <xdr:sp macro="" textlink="">
      <xdr:nvSpPr>
        <xdr:cNvPr id="75" name="フローチャート : 判断 74"/>
        <xdr:cNvSpPr/>
      </xdr:nvSpPr>
      <xdr:spPr>
        <a:xfrm>
          <a:off x="1079500" y="655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159142</xdr:rowOff>
    </xdr:from>
    <xdr:ext cx="599010" cy="259045"/>
    <xdr:sp macro="" textlink="">
      <xdr:nvSpPr>
        <xdr:cNvPr id="76" name="テキスト ボックス 75"/>
        <xdr:cNvSpPr txBox="1"/>
      </xdr:nvSpPr>
      <xdr:spPr>
        <a:xfrm>
          <a:off x="830794" y="633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111799</xdr:rowOff>
    </xdr:from>
    <xdr:to>
      <xdr:col>6</xdr:col>
      <xdr:colOff>561975</xdr:colOff>
      <xdr:row>39</xdr:row>
      <xdr:rowOff>41949</xdr:rowOff>
    </xdr:to>
    <xdr:sp macro="" textlink="">
      <xdr:nvSpPr>
        <xdr:cNvPr id="82" name="円/楕円 81"/>
        <xdr:cNvSpPr/>
      </xdr:nvSpPr>
      <xdr:spPr>
        <a:xfrm>
          <a:off x="4584700" y="66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90226</xdr:rowOff>
    </xdr:from>
    <xdr:ext cx="599010" cy="259045"/>
    <xdr:sp macro="" textlink="">
      <xdr:nvSpPr>
        <xdr:cNvPr id="83" name="人件費該当値テキスト"/>
        <xdr:cNvSpPr txBox="1"/>
      </xdr:nvSpPr>
      <xdr:spPr>
        <a:xfrm>
          <a:off x="4686300" y="660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132,988</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121855</xdr:rowOff>
    </xdr:from>
    <xdr:to>
      <xdr:col>5</xdr:col>
      <xdr:colOff>409575</xdr:colOff>
      <xdr:row>39</xdr:row>
      <xdr:rowOff>52005</xdr:rowOff>
    </xdr:to>
    <xdr:sp macro="" textlink="">
      <xdr:nvSpPr>
        <xdr:cNvPr id="84" name="円/楕円 83"/>
        <xdr:cNvSpPr/>
      </xdr:nvSpPr>
      <xdr:spPr>
        <a:xfrm>
          <a:off x="3746500" y="66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43132</xdr:rowOff>
    </xdr:from>
    <xdr:ext cx="599010" cy="259045"/>
    <xdr:sp macro="" textlink="">
      <xdr:nvSpPr>
        <xdr:cNvPr id="85" name="テキスト ボックス 84"/>
        <xdr:cNvSpPr txBox="1"/>
      </xdr:nvSpPr>
      <xdr:spPr>
        <a:xfrm>
          <a:off x="3497794" y="6729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129,909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128072</xdr:rowOff>
    </xdr:from>
    <xdr:to>
      <xdr:col>4</xdr:col>
      <xdr:colOff>206375</xdr:colOff>
      <xdr:row>39</xdr:row>
      <xdr:rowOff>58222</xdr:rowOff>
    </xdr:to>
    <xdr:sp macro="" textlink="">
      <xdr:nvSpPr>
        <xdr:cNvPr id="86" name="円/楕円 85"/>
        <xdr:cNvSpPr/>
      </xdr:nvSpPr>
      <xdr:spPr>
        <a:xfrm>
          <a:off x="2857500" y="664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49349</xdr:rowOff>
    </xdr:from>
    <xdr:ext cx="599010" cy="259045"/>
    <xdr:sp macro="" textlink="">
      <xdr:nvSpPr>
        <xdr:cNvPr id="87" name="テキスト ボックス 86"/>
        <xdr:cNvSpPr txBox="1"/>
      </xdr:nvSpPr>
      <xdr:spPr>
        <a:xfrm>
          <a:off x="2608794" y="673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128,005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162268</xdr:rowOff>
    </xdr:from>
    <xdr:to>
      <xdr:col>3</xdr:col>
      <xdr:colOff>3175</xdr:colOff>
      <xdr:row>39</xdr:row>
      <xdr:rowOff>92418</xdr:rowOff>
    </xdr:to>
    <xdr:sp macro="" textlink="">
      <xdr:nvSpPr>
        <xdr:cNvPr id="88" name="円/楕円 87"/>
        <xdr:cNvSpPr/>
      </xdr:nvSpPr>
      <xdr:spPr>
        <a:xfrm>
          <a:off x="1968500" y="667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83545</xdr:rowOff>
    </xdr:from>
    <xdr:ext cx="599010" cy="259045"/>
    <xdr:sp macro="" textlink="">
      <xdr:nvSpPr>
        <xdr:cNvPr id="89" name="テキスト ボックス 88"/>
        <xdr:cNvSpPr txBox="1"/>
      </xdr:nvSpPr>
      <xdr:spPr>
        <a:xfrm>
          <a:off x="1719794" y="677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117,534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139473</xdr:rowOff>
    </xdr:from>
    <xdr:to>
      <xdr:col>1</xdr:col>
      <xdr:colOff>485775</xdr:colOff>
      <xdr:row>39</xdr:row>
      <xdr:rowOff>69623</xdr:rowOff>
    </xdr:to>
    <xdr:sp macro="" textlink="">
      <xdr:nvSpPr>
        <xdr:cNvPr id="90" name="円/楕円 89"/>
        <xdr:cNvSpPr/>
      </xdr:nvSpPr>
      <xdr:spPr>
        <a:xfrm>
          <a:off x="1079500" y="665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60750</xdr:rowOff>
    </xdr:from>
    <xdr:ext cx="599010" cy="259045"/>
    <xdr:sp macro="" textlink="">
      <xdr:nvSpPr>
        <xdr:cNvPr id="91" name="テキスト ボックス 90"/>
        <xdr:cNvSpPr txBox="1"/>
      </xdr:nvSpPr>
      <xdr:spPr>
        <a:xfrm>
          <a:off x="830794" y="674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54081</xdr:rowOff>
    </xdr:from>
    <xdr:to>
      <xdr:col>6</xdr:col>
      <xdr:colOff>511175</xdr:colOff>
      <xdr:row>58</xdr:row>
      <xdr:rowOff>70839</xdr:rowOff>
    </xdr:to>
    <xdr:cxnSp macro="">
      <xdr:nvCxnSpPr>
        <xdr:cNvPr id="122" name="直線コネクタ 121"/>
        <xdr:cNvCxnSpPr/>
      </xdr:nvCxnSpPr>
      <xdr:spPr>
        <a:xfrm flipV="1">
          <a:off x="3797300" y="9998181"/>
          <a:ext cx="838200" cy="1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134591</xdr:rowOff>
    </xdr:from>
    <xdr:ext cx="599010" cy="259045"/>
    <xdr:sp macro="" textlink="">
      <xdr:nvSpPr>
        <xdr:cNvPr id="123" name="物件費平均値テキスト"/>
        <xdr:cNvSpPr txBox="1"/>
      </xdr:nvSpPr>
      <xdr:spPr>
        <a:xfrm>
          <a:off x="4686300" y="9735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70839</xdr:rowOff>
    </xdr:from>
    <xdr:to>
      <xdr:col>5</xdr:col>
      <xdr:colOff>358775</xdr:colOff>
      <xdr:row>58</xdr:row>
      <xdr:rowOff>87460</xdr:rowOff>
    </xdr:to>
    <xdr:cxnSp macro="">
      <xdr:nvCxnSpPr>
        <xdr:cNvPr id="125" name="直線コネクタ 124"/>
        <xdr:cNvCxnSpPr/>
      </xdr:nvCxnSpPr>
      <xdr:spPr>
        <a:xfrm flipV="1">
          <a:off x="2908300" y="10014939"/>
          <a:ext cx="889000" cy="1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69665</xdr:rowOff>
    </xdr:from>
    <xdr:ext cx="599010" cy="259045"/>
    <xdr:sp macro="" textlink="">
      <xdr:nvSpPr>
        <xdr:cNvPr id="127" name="テキスト ボックス 126"/>
        <xdr:cNvSpPr txBox="1"/>
      </xdr:nvSpPr>
      <xdr:spPr>
        <a:xfrm>
          <a:off x="3497794"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87460</xdr:rowOff>
    </xdr:from>
    <xdr:to>
      <xdr:col>4</xdr:col>
      <xdr:colOff>155575</xdr:colOff>
      <xdr:row>58</xdr:row>
      <xdr:rowOff>127243</xdr:rowOff>
    </xdr:to>
    <xdr:cxnSp macro="">
      <xdr:nvCxnSpPr>
        <xdr:cNvPr id="128" name="直線コネクタ 127"/>
        <xdr:cNvCxnSpPr/>
      </xdr:nvCxnSpPr>
      <xdr:spPr>
        <a:xfrm flipV="1">
          <a:off x="2019300" y="10031560"/>
          <a:ext cx="889000" cy="3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109118</xdr:rowOff>
    </xdr:from>
    <xdr:to>
      <xdr:col>4</xdr:col>
      <xdr:colOff>206375</xdr:colOff>
      <xdr:row>58</xdr:row>
      <xdr:rowOff>39268</xdr:rowOff>
    </xdr:to>
    <xdr:sp macro="" textlink="">
      <xdr:nvSpPr>
        <xdr:cNvPr id="129" name="フローチャート : 判断 128"/>
        <xdr:cNvSpPr/>
      </xdr:nvSpPr>
      <xdr:spPr>
        <a:xfrm>
          <a:off x="2857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55795</xdr:rowOff>
    </xdr:from>
    <xdr:ext cx="599010" cy="259045"/>
    <xdr:sp macro="" textlink="">
      <xdr:nvSpPr>
        <xdr:cNvPr id="130" name="テキスト ボックス 129"/>
        <xdr:cNvSpPr txBox="1"/>
      </xdr:nvSpPr>
      <xdr:spPr>
        <a:xfrm>
          <a:off x="2608794"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127243</xdr:rowOff>
    </xdr:from>
    <xdr:to>
      <xdr:col>2</xdr:col>
      <xdr:colOff>638175</xdr:colOff>
      <xdr:row>58</xdr:row>
      <xdr:rowOff>131873</xdr:rowOff>
    </xdr:to>
    <xdr:cxnSp macro="">
      <xdr:nvCxnSpPr>
        <xdr:cNvPr id="131" name="直線コネクタ 130"/>
        <xdr:cNvCxnSpPr/>
      </xdr:nvCxnSpPr>
      <xdr:spPr>
        <a:xfrm flipV="1">
          <a:off x="1130300" y="10071343"/>
          <a:ext cx="889000" cy="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60794</xdr:rowOff>
    </xdr:from>
    <xdr:to>
      <xdr:col>3</xdr:col>
      <xdr:colOff>3175</xdr:colOff>
      <xdr:row>57</xdr:row>
      <xdr:rowOff>162394</xdr:rowOff>
    </xdr:to>
    <xdr:sp macro="" textlink="">
      <xdr:nvSpPr>
        <xdr:cNvPr id="132" name="フローチャート : 判断 131"/>
        <xdr:cNvSpPr/>
      </xdr:nvSpPr>
      <xdr:spPr>
        <a:xfrm>
          <a:off x="1968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7471</xdr:rowOff>
    </xdr:from>
    <xdr:ext cx="599010" cy="259045"/>
    <xdr:sp macro="" textlink="">
      <xdr:nvSpPr>
        <xdr:cNvPr id="133" name="テキスト ボックス 132"/>
        <xdr:cNvSpPr txBox="1"/>
      </xdr:nvSpPr>
      <xdr:spPr>
        <a:xfrm>
          <a:off x="1719794"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88529</xdr:rowOff>
    </xdr:from>
    <xdr:to>
      <xdr:col>1</xdr:col>
      <xdr:colOff>485775</xdr:colOff>
      <xdr:row>58</xdr:row>
      <xdr:rowOff>18679</xdr:rowOff>
    </xdr:to>
    <xdr:sp macro="" textlink="">
      <xdr:nvSpPr>
        <xdr:cNvPr id="134" name="フローチャート : 判断 133"/>
        <xdr:cNvSpPr/>
      </xdr:nvSpPr>
      <xdr:spPr>
        <a:xfrm>
          <a:off x="1079500" y="986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35206</xdr:rowOff>
    </xdr:from>
    <xdr:ext cx="599010" cy="259045"/>
    <xdr:sp macro="" textlink="">
      <xdr:nvSpPr>
        <xdr:cNvPr id="135" name="テキスト ボックス 134"/>
        <xdr:cNvSpPr txBox="1"/>
      </xdr:nvSpPr>
      <xdr:spPr>
        <a:xfrm>
          <a:off x="830794" y="9636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3281</xdr:rowOff>
    </xdr:from>
    <xdr:to>
      <xdr:col>6</xdr:col>
      <xdr:colOff>561975</xdr:colOff>
      <xdr:row>58</xdr:row>
      <xdr:rowOff>104881</xdr:rowOff>
    </xdr:to>
    <xdr:sp macro="" textlink="">
      <xdr:nvSpPr>
        <xdr:cNvPr id="141" name="円/楕円 140"/>
        <xdr:cNvSpPr/>
      </xdr:nvSpPr>
      <xdr:spPr>
        <a:xfrm>
          <a:off x="4584700" y="994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90141</xdr:rowOff>
    </xdr:from>
    <xdr:ext cx="599010" cy="259045"/>
    <xdr:sp macro="" textlink="">
      <xdr:nvSpPr>
        <xdr:cNvPr id="142" name="物件費該当値テキスト"/>
        <xdr:cNvSpPr txBox="1"/>
      </xdr:nvSpPr>
      <xdr:spPr>
        <a:xfrm>
          <a:off x="4686300" y="986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132,435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20039</xdr:rowOff>
    </xdr:from>
    <xdr:to>
      <xdr:col>5</xdr:col>
      <xdr:colOff>409575</xdr:colOff>
      <xdr:row>58</xdr:row>
      <xdr:rowOff>121639</xdr:rowOff>
    </xdr:to>
    <xdr:sp macro="" textlink="">
      <xdr:nvSpPr>
        <xdr:cNvPr id="143" name="円/楕円 142"/>
        <xdr:cNvSpPr/>
      </xdr:nvSpPr>
      <xdr:spPr>
        <a:xfrm>
          <a:off x="3746500" y="996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112766</xdr:rowOff>
    </xdr:from>
    <xdr:ext cx="599010" cy="259045"/>
    <xdr:sp macro="" textlink="">
      <xdr:nvSpPr>
        <xdr:cNvPr id="144" name="テキスト ボックス 143"/>
        <xdr:cNvSpPr txBox="1"/>
      </xdr:nvSpPr>
      <xdr:spPr>
        <a:xfrm>
          <a:off x="3497794" y="1005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122,172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36660</xdr:rowOff>
    </xdr:from>
    <xdr:to>
      <xdr:col>4</xdr:col>
      <xdr:colOff>206375</xdr:colOff>
      <xdr:row>58</xdr:row>
      <xdr:rowOff>138260</xdr:rowOff>
    </xdr:to>
    <xdr:sp macro="" textlink="">
      <xdr:nvSpPr>
        <xdr:cNvPr id="145" name="円/楕円 144"/>
        <xdr:cNvSpPr/>
      </xdr:nvSpPr>
      <xdr:spPr>
        <a:xfrm>
          <a:off x="2857500" y="99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129387</xdr:rowOff>
    </xdr:from>
    <xdr:ext cx="599010" cy="259045"/>
    <xdr:sp macro="" textlink="">
      <xdr:nvSpPr>
        <xdr:cNvPr id="146" name="テキスト ボックス 145"/>
        <xdr:cNvSpPr txBox="1"/>
      </xdr:nvSpPr>
      <xdr:spPr>
        <a:xfrm>
          <a:off x="2608794" y="100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111,993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76443</xdr:rowOff>
    </xdr:from>
    <xdr:to>
      <xdr:col>3</xdr:col>
      <xdr:colOff>3175</xdr:colOff>
      <xdr:row>59</xdr:row>
      <xdr:rowOff>6593</xdr:rowOff>
    </xdr:to>
    <xdr:sp macro="" textlink="">
      <xdr:nvSpPr>
        <xdr:cNvPr id="147" name="円/楕円 146"/>
        <xdr:cNvSpPr/>
      </xdr:nvSpPr>
      <xdr:spPr>
        <a:xfrm>
          <a:off x="1968500" y="100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169170</xdr:rowOff>
    </xdr:from>
    <xdr:ext cx="534377" cy="259045"/>
    <xdr:sp macro="" textlink="">
      <xdr:nvSpPr>
        <xdr:cNvPr id="148" name="テキスト ボックス 147"/>
        <xdr:cNvSpPr txBox="1"/>
      </xdr:nvSpPr>
      <xdr:spPr>
        <a:xfrm>
          <a:off x="1752111" y="1011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87,629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81073</xdr:rowOff>
    </xdr:from>
    <xdr:to>
      <xdr:col>1</xdr:col>
      <xdr:colOff>485775</xdr:colOff>
      <xdr:row>59</xdr:row>
      <xdr:rowOff>11223</xdr:rowOff>
    </xdr:to>
    <xdr:sp macro="" textlink="">
      <xdr:nvSpPr>
        <xdr:cNvPr id="149" name="円/楕円 148"/>
        <xdr:cNvSpPr/>
      </xdr:nvSpPr>
      <xdr:spPr>
        <a:xfrm>
          <a:off x="1079500" y="1002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2350</xdr:rowOff>
    </xdr:from>
    <xdr:ext cx="534377" cy="259045"/>
    <xdr:sp macro="" textlink="">
      <xdr:nvSpPr>
        <xdr:cNvPr id="150" name="テキスト ボックス 149"/>
        <xdr:cNvSpPr txBox="1"/>
      </xdr:nvSpPr>
      <xdr:spPr>
        <a:xfrm>
          <a:off x="863111" y="1011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96152</xdr:rowOff>
    </xdr:from>
    <xdr:to>
      <xdr:col>6</xdr:col>
      <xdr:colOff>511175</xdr:colOff>
      <xdr:row>78</xdr:row>
      <xdr:rowOff>96762</xdr:rowOff>
    </xdr:to>
    <xdr:cxnSp macro="">
      <xdr:nvCxnSpPr>
        <xdr:cNvPr id="179" name="直線コネクタ 178"/>
        <xdr:cNvCxnSpPr/>
      </xdr:nvCxnSpPr>
      <xdr:spPr>
        <a:xfrm>
          <a:off x="3797300" y="13469252"/>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159021</xdr:rowOff>
    </xdr:from>
    <xdr:ext cx="534377" cy="259045"/>
    <xdr:sp macro="" textlink="">
      <xdr:nvSpPr>
        <xdr:cNvPr id="180" name="維持補修費平均値テキスト"/>
        <xdr:cNvSpPr txBox="1"/>
      </xdr:nvSpPr>
      <xdr:spPr>
        <a:xfrm>
          <a:off x="4686300" y="13017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96152</xdr:rowOff>
    </xdr:from>
    <xdr:to>
      <xdr:col>5</xdr:col>
      <xdr:colOff>358775</xdr:colOff>
      <xdr:row>78</xdr:row>
      <xdr:rowOff>121659</xdr:rowOff>
    </xdr:to>
    <xdr:cxnSp macro="">
      <xdr:nvCxnSpPr>
        <xdr:cNvPr id="182" name="直線コネクタ 181"/>
        <xdr:cNvCxnSpPr/>
      </xdr:nvCxnSpPr>
      <xdr:spPr>
        <a:xfrm flipV="1">
          <a:off x="2908300" y="13469252"/>
          <a:ext cx="889000" cy="2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37922</xdr:rowOff>
    </xdr:from>
    <xdr:to>
      <xdr:col>5</xdr:col>
      <xdr:colOff>409575</xdr:colOff>
      <xdr:row>77</xdr:row>
      <xdr:rowOff>139522</xdr:rowOff>
    </xdr:to>
    <xdr:sp macro="" textlink="">
      <xdr:nvSpPr>
        <xdr:cNvPr id="183" name="フローチャート : 判断 182"/>
        <xdr:cNvSpPr/>
      </xdr:nvSpPr>
      <xdr:spPr>
        <a:xfrm>
          <a:off x="3746500" y="132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156049</xdr:rowOff>
    </xdr:from>
    <xdr:ext cx="534377" cy="259045"/>
    <xdr:sp macro="" textlink="">
      <xdr:nvSpPr>
        <xdr:cNvPr id="184" name="テキスト ボックス 183"/>
        <xdr:cNvSpPr txBox="1"/>
      </xdr:nvSpPr>
      <xdr:spPr>
        <a:xfrm>
          <a:off x="3530111" y="130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121659</xdr:rowOff>
    </xdr:from>
    <xdr:to>
      <xdr:col>4</xdr:col>
      <xdr:colOff>155575</xdr:colOff>
      <xdr:row>78</xdr:row>
      <xdr:rowOff>122537</xdr:rowOff>
    </xdr:to>
    <xdr:cxnSp macro="">
      <xdr:nvCxnSpPr>
        <xdr:cNvPr id="185" name="直線コネクタ 184"/>
        <xdr:cNvCxnSpPr/>
      </xdr:nvCxnSpPr>
      <xdr:spPr>
        <a:xfrm flipV="1">
          <a:off x="2019300" y="13494759"/>
          <a:ext cx="889000" cy="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63297</xdr:rowOff>
    </xdr:from>
    <xdr:to>
      <xdr:col>4</xdr:col>
      <xdr:colOff>206375</xdr:colOff>
      <xdr:row>76</xdr:row>
      <xdr:rowOff>164897</xdr:rowOff>
    </xdr:to>
    <xdr:sp macro="" textlink="">
      <xdr:nvSpPr>
        <xdr:cNvPr id="186" name="フローチャート : 判断 185"/>
        <xdr:cNvSpPr/>
      </xdr:nvSpPr>
      <xdr:spPr>
        <a:xfrm>
          <a:off x="2857500" y="1309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9974</xdr:rowOff>
    </xdr:from>
    <xdr:ext cx="534377" cy="259045"/>
    <xdr:sp macro="" textlink="">
      <xdr:nvSpPr>
        <xdr:cNvPr id="187" name="テキスト ボックス 186"/>
        <xdr:cNvSpPr txBox="1"/>
      </xdr:nvSpPr>
      <xdr:spPr>
        <a:xfrm>
          <a:off x="2641111" y="128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115660</xdr:rowOff>
    </xdr:from>
    <xdr:to>
      <xdr:col>2</xdr:col>
      <xdr:colOff>638175</xdr:colOff>
      <xdr:row>78</xdr:row>
      <xdr:rowOff>122537</xdr:rowOff>
    </xdr:to>
    <xdr:cxnSp macro="">
      <xdr:nvCxnSpPr>
        <xdr:cNvPr id="188" name="直線コネクタ 187"/>
        <xdr:cNvCxnSpPr/>
      </xdr:nvCxnSpPr>
      <xdr:spPr>
        <a:xfrm>
          <a:off x="1130300" y="13488760"/>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134696</xdr:rowOff>
    </xdr:from>
    <xdr:to>
      <xdr:col>3</xdr:col>
      <xdr:colOff>3175</xdr:colOff>
      <xdr:row>77</xdr:row>
      <xdr:rowOff>64846</xdr:rowOff>
    </xdr:to>
    <xdr:sp macro="" textlink="">
      <xdr:nvSpPr>
        <xdr:cNvPr id="189" name="フローチャート : 判断 188"/>
        <xdr:cNvSpPr/>
      </xdr:nvSpPr>
      <xdr:spPr>
        <a:xfrm>
          <a:off x="1968500" y="1316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81373</xdr:rowOff>
    </xdr:from>
    <xdr:ext cx="534377" cy="259045"/>
    <xdr:sp macro="" textlink="">
      <xdr:nvSpPr>
        <xdr:cNvPr id="190" name="テキスト ボックス 189"/>
        <xdr:cNvSpPr txBox="1"/>
      </xdr:nvSpPr>
      <xdr:spPr>
        <a:xfrm>
          <a:off x="1752111" y="1294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121532</xdr:rowOff>
    </xdr:from>
    <xdr:to>
      <xdr:col>1</xdr:col>
      <xdr:colOff>485775</xdr:colOff>
      <xdr:row>77</xdr:row>
      <xdr:rowOff>51682</xdr:rowOff>
    </xdr:to>
    <xdr:sp macro="" textlink="">
      <xdr:nvSpPr>
        <xdr:cNvPr id="191" name="フローチャート : 判断 190"/>
        <xdr:cNvSpPr/>
      </xdr:nvSpPr>
      <xdr:spPr>
        <a:xfrm>
          <a:off x="1079500" y="131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68210</xdr:rowOff>
    </xdr:from>
    <xdr:ext cx="534377" cy="259045"/>
    <xdr:sp macro="" textlink="">
      <xdr:nvSpPr>
        <xdr:cNvPr id="192" name="テキスト ボックス 191"/>
        <xdr:cNvSpPr txBox="1"/>
      </xdr:nvSpPr>
      <xdr:spPr>
        <a:xfrm>
          <a:off x="863111" y="1292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45962</xdr:rowOff>
    </xdr:from>
    <xdr:to>
      <xdr:col>6</xdr:col>
      <xdr:colOff>561975</xdr:colOff>
      <xdr:row>78</xdr:row>
      <xdr:rowOff>147562</xdr:rowOff>
    </xdr:to>
    <xdr:sp macro="" textlink="">
      <xdr:nvSpPr>
        <xdr:cNvPr id="198" name="円/楕円 197"/>
        <xdr:cNvSpPr/>
      </xdr:nvSpPr>
      <xdr:spPr>
        <a:xfrm>
          <a:off x="4584700" y="1341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132339</xdr:rowOff>
    </xdr:from>
    <xdr:ext cx="469744" cy="259045"/>
    <xdr:sp macro="" textlink="">
      <xdr:nvSpPr>
        <xdr:cNvPr id="199" name="維持補修費該当値テキスト"/>
        <xdr:cNvSpPr txBox="1"/>
      </xdr:nvSpPr>
      <xdr:spPr>
        <a:xfrm>
          <a:off x="4686300" y="1333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45352</xdr:rowOff>
    </xdr:from>
    <xdr:to>
      <xdr:col>5</xdr:col>
      <xdr:colOff>409575</xdr:colOff>
      <xdr:row>78</xdr:row>
      <xdr:rowOff>146952</xdr:rowOff>
    </xdr:to>
    <xdr:sp macro="" textlink="">
      <xdr:nvSpPr>
        <xdr:cNvPr id="200" name="円/楕円 199"/>
        <xdr:cNvSpPr/>
      </xdr:nvSpPr>
      <xdr:spPr>
        <a:xfrm>
          <a:off x="3746500" y="134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138079</xdr:rowOff>
    </xdr:from>
    <xdr:ext cx="469744" cy="259045"/>
    <xdr:sp macro="" textlink="">
      <xdr:nvSpPr>
        <xdr:cNvPr id="201" name="テキスト ボックス 200"/>
        <xdr:cNvSpPr txBox="1"/>
      </xdr:nvSpPr>
      <xdr:spPr>
        <a:xfrm>
          <a:off x="3562427" y="1351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70859</xdr:rowOff>
    </xdr:from>
    <xdr:to>
      <xdr:col>4</xdr:col>
      <xdr:colOff>206375</xdr:colOff>
      <xdr:row>79</xdr:row>
      <xdr:rowOff>1009</xdr:rowOff>
    </xdr:to>
    <xdr:sp macro="" textlink="">
      <xdr:nvSpPr>
        <xdr:cNvPr id="202" name="円/楕円 201"/>
        <xdr:cNvSpPr/>
      </xdr:nvSpPr>
      <xdr:spPr>
        <a:xfrm>
          <a:off x="2857500" y="1344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163586</xdr:rowOff>
    </xdr:from>
    <xdr:ext cx="469744" cy="259045"/>
    <xdr:sp macro="" textlink="">
      <xdr:nvSpPr>
        <xdr:cNvPr id="203" name="テキスト ボックス 202"/>
        <xdr:cNvSpPr txBox="1"/>
      </xdr:nvSpPr>
      <xdr:spPr>
        <a:xfrm>
          <a:off x="2673427" y="1353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71737</xdr:rowOff>
    </xdr:from>
    <xdr:to>
      <xdr:col>3</xdr:col>
      <xdr:colOff>3175</xdr:colOff>
      <xdr:row>79</xdr:row>
      <xdr:rowOff>1887</xdr:rowOff>
    </xdr:to>
    <xdr:sp macro="" textlink="">
      <xdr:nvSpPr>
        <xdr:cNvPr id="204" name="円/楕円 203"/>
        <xdr:cNvSpPr/>
      </xdr:nvSpPr>
      <xdr:spPr>
        <a:xfrm>
          <a:off x="1968500" y="1344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164464</xdr:rowOff>
    </xdr:from>
    <xdr:ext cx="469744" cy="259045"/>
    <xdr:sp macro="" textlink="">
      <xdr:nvSpPr>
        <xdr:cNvPr id="205" name="テキスト ボックス 204"/>
        <xdr:cNvSpPr txBox="1"/>
      </xdr:nvSpPr>
      <xdr:spPr>
        <a:xfrm>
          <a:off x="1784427" y="1353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64860</xdr:rowOff>
    </xdr:from>
    <xdr:to>
      <xdr:col>1</xdr:col>
      <xdr:colOff>485775</xdr:colOff>
      <xdr:row>78</xdr:row>
      <xdr:rowOff>166460</xdr:rowOff>
    </xdr:to>
    <xdr:sp macro="" textlink="">
      <xdr:nvSpPr>
        <xdr:cNvPr id="206" name="円/楕円 205"/>
        <xdr:cNvSpPr/>
      </xdr:nvSpPr>
      <xdr:spPr>
        <a:xfrm>
          <a:off x="1079500" y="134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157587</xdr:rowOff>
    </xdr:from>
    <xdr:ext cx="469744" cy="259045"/>
    <xdr:sp macro="" textlink="">
      <xdr:nvSpPr>
        <xdr:cNvPr id="207" name="テキスト ボックス 206"/>
        <xdr:cNvSpPr txBox="1"/>
      </xdr:nvSpPr>
      <xdr:spPr>
        <a:xfrm>
          <a:off x="895427" y="1353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50636</xdr:rowOff>
    </xdr:from>
    <xdr:to>
      <xdr:col>6</xdr:col>
      <xdr:colOff>511175</xdr:colOff>
      <xdr:row>93</xdr:row>
      <xdr:rowOff>26493</xdr:rowOff>
    </xdr:to>
    <xdr:cxnSp macro="">
      <xdr:nvCxnSpPr>
        <xdr:cNvPr id="237" name="直線コネクタ 236"/>
        <xdr:cNvCxnSpPr/>
      </xdr:nvCxnSpPr>
      <xdr:spPr>
        <a:xfrm flipV="1">
          <a:off x="3797300" y="15824036"/>
          <a:ext cx="838200" cy="14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36453</xdr:rowOff>
    </xdr:from>
    <xdr:ext cx="534377" cy="259045"/>
    <xdr:sp macro="" textlink="">
      <xdr:nvSpPr>
        <xdr:cNvPr id="238" name="扶助費平均値テキスト"/>
        <xdr:cNvSpPr txBox="1"/>
      </xdr:nvSpPr>
      <xdr:spPr>
        <a:xfrm>
          <a:off x="4686300" y="1649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26493</xdr:rowOff>
    </xdr:from>
    <xdr:to>
      <xdr:col>5</xdr:col>
      <xdr:colOff>358775</xdr:colOff>
      <xdr:row>93</xdr:row>
      <xdr:rowOff>47307</xdr:rowOff>
    </xdr:to>
    <xdr:cxnSp macro="">
      <xdr:nvCxnSpPr>
        <xdr:cNvPr id="240" name="直線コネクタ 239"/>
        <xdr:cNvCxnSpPr/>
      </xdr:nvCxnSpPr>
      <xdr:spPr>
        <a:xfrm flipV="1">
          <a:off x="2908300" y="15971343"/>
          <a:ext cx="889000" cy="2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131775</xdr:rowOff>
    </xdr:from>
    <xdr:to>
      <xdr:col>5</xdr:col>
      <xdr:colOff>409575</xdr:colOff>
      <xdr:row>97</xdr:row>
      <xdr:rowOff>61925</xdr:rowOff>
    </xdr:to>
    <xdr:sp macro="" textlink="">
      <xdr:nvSpPr>
        <xdr:cNvPr id="241" name="フローチャート : 判断 240"/>
        <xdr:cNvSpPr/>
      </xdr:nvSpPr>
      <xdr:spPr>
        <a:xfrm>
          <a:off x="3746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53052</xdr:rowOff>
    </xdr:from>
    <xdr:ext cx="534377" cy="259045"/>
    <xdr:sp macro="" textlink="">
      <xdr:nvSpPr>
        <xdr:cNvPr id="242" name="テキスト ボックス 241"/>
        <xdr:cNvSpPr txBox="1"/>
      </xdr:nvSpPr>
      <xdr:spPr>
        <a:xfrm>
          <a:off x="3530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47307</xdr:rowOff>
    </xdr:from>
    <xdr:to>
      <xdr:col>4</xdr:col>
      <xdr:colOff>155575</xdr:colOff>
      <xdr:row>94</xdr:row>
      <xdr:rowOff>6705</xdr:rowOff>
    </xdr:to>
    <xdr:cxnSp macro="">
      <xdr:nvCxnSpPr>
        <xdr:cNvPr id="243" name="直線コネクタ 242"/>
        <xdr:cNvCxnSpPr/>
      </xdr:nvCxnSpPr>
      <xdr:spPr>
        <a:xfrm flipV="1">
          <a:off x="2019300" y="15992157"/>
          <a:ext cx="889000" cy="13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49073</xdr:rowOff>
    </xdr:from>
    <xdr:to>
      <xdr:col>4</xdr:col>
      <xdr:colOff>206375</xdr:colOff>
      <xdr:row>96</xdr:row>
      <xdr:rowOff>150673</xdr:rowOff>
    </xdr:to>
    <xdr:sp macro="" textlink="">
      <xdr:nvSpPr>
        <xdr:cNvPr id="244" name="フローチャート : 判断 243"/>
        <xdr:cNvSpPr/>
      </xdr:nvSpPr>
      <xdr:spPr>
        <a:xfrm>
          <a:off x="2857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141800</xdr:rowOff>
    </xdr:from>
    <xdr:ext cx="534377" cy="259045"/>
    <xdr:sp macro="" textlink="">
      <xdr:nvSpPr>
        <xdr:cNvPr id="245" name="テキスト ボックス 244"/>
        <xdr:cNvSpPr txBox="1"/>
      </xdr:nvSpPr>
      <xdr:spPr>
        <a:xfrm>
          <a:off x="2641111" y="1660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158192</xdr:rowOff>
    </xdr:from>
    <xdr:to>
      <xdr:col>2</xdr:col>
      <xdr:colOff>638175</xdr:colOff>
      <xdr:row>94</xdr:row>
      <xdr:rowOff>6705</xdr:rowOff>
    </xdr:to>
    <xdr:cxnSp macro="">
      <xdr:nvCxnSpPr>
        <xdr:cNvPr id="246" name="直線コネクタ 245"/>
        <xdr:cNvCxnSpPr/>
      </xdr:nvCxnSpPr>
      <xdr:spPr>
        <a:xfrm>
          <a:off x="1130300" y="16103042"/>
          <a:ext cx="889000" cy="1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147269</xdr:rowOff>
    </xdr:from>
    <xdr:to>
      <xdr:col>3</xdr:col>
      <xdr:colOff>3175</xdr:colOff>
      <xdr:row>97</xdr:row>
      <xdr:rowOff>77419</xdr:rowOff>
    </xdr:to>
    <xdr:sp macro="" textlink="">
      <xdr:nvSpPr>
        <xdr:cNvPr id="247" name="フローチャート : 判断 246"/>
        <xdr:cNvSpPr/>
      </xdr:nvSpPr>
      <xdr:spPr>
        <a:xfrm>
          <a:off x="1968500" y="1660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68546</xdr:rowOff>
    </xdr:from>
    <xdr:ext cx="534377" cy="259045"/>
    <xdr:sp macro="" textlink="">
      <xdr:nvSpPr>
        <xdr:cNvPr id="248" name="テキスト ボックス 247"/>
        <xdr:cNvSpPr txBox="1"/>
      </xdr:nvSpPr>
      <xdr:spPr>
        <a:xfrm>
          <a:off x="1752111" y="1669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127558</xdr:rowOff>
    </xdr:from>
    <xdr:to>
      <xdr:col>1</xdr:col>
      <xdr:colOff>485775</xdr:colOff>
      <xdr:row>97</xdr:row>
      <xdr:rowOff>57708</xdr:rowOff>
    </xdr:to>
    <xdr:sp macro="" textlink="">
      <xdr:nvSpPr>
        <xdr:cNvPr id="249" name="フローチャート : 判断 248"/>
        <xdr:cNvSpPr/>
      </xdr:nvSpPr>
      <xdr:spPr>
        <a:xfrm>
          <a:off x="1079500" y="1658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48835</xdr:rowOff>
    </xdr:from>
    <xdr:ext cx="534377" cy="259045"/>
    <xdr:sp macro="" textlink="">
      <xdr:nvSpPr>
        <xdr:cNvPr id="250" name="テキスト ボックス 249"/>
        <xdr:cNvSpPr txBox="1"/>
      </xdr:nvSpPr>
      <xdr:spPr>
        <a:xfrm>
          <a:off x="863111" y="1667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171286</xdr:rowOff>
    </xdr:from>
    <xdr:to>
      <xdr:col>6</xdr:col>
      <xdr:colOff>561975</xdr:colOff>
      <xdr:row>92</xdr:row>
      <xdr:rowOff>101436</xdr:rowOff>
    </xdr:to>
    <xdr:sp macro="" textlink="">
      <xdr:nvSpPr>
        <xdr:cNvPr id="256" name="円/楕円 255"/>
        <xdr:cNvSpPr/>
      </xdr:nvSpPr>
      <xdr:spPr>
        <a:xfrm>
          <a:off x="4584700" y="1577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22713</xdr:rowOff>
    </xdr:from>
    <xdr:ext cx="599010" cy="259045"/>
    <xdr:sp macro="" textlink="">
      <xdr:nvSpPr>
        <xdr:cNvPr id="257" name="扶助費該当値テキスト"/>
        <xdr:cNvSpPr txBox="1"/>
      </xdr:nvSpPr>
      <xdr:spPr>
        <a:xfrm>
          <a:off x="4686300" y="1562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124,013</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147143</xdr:rowOff>
    </xdr:from>
    <xdr:to>
      <xdr:col>5</xdr:col>
      <xdr:colOff>409575</xdr:colOff>
      <xdr:row>93</xdr:row>
      <xdr:rowOff>77293</xdr:rowOff>
    </xdr:to>
    <xdr:sp macro="" textlink="">
      <xdr:nvSpPr>
        <xdr:cNvPr id="258" name="円/楕円 257"/>
        <xdr:cNvSpPr/>
      </xdr:nvSpPr>
      <xdr:spPr>
        <a:xfrm>
          <a:off x="3746500" y="159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93820</xdr:rowOff>
    </xdr:from>
    <xdr:ext cx="599010" cy="259045"/>
    <xdr:sp macro="" textlink="">
      <xdr:nvSpPr>
        <xdr:cNvPr id="259" name="テキスト ボックス 258"/>
        <xdr:cNvSpPr txBox="1"/>
      </xdr:nvSpPr>
      <xdr:spPr>
        <a:xfrm>
          <a:off x="3497794" y="15695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112,414</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167957</xdr:rowOff>
    </xdr:from>
    <xdr:to>
      <xdr:col>4</xdr:col>
      <xdr:colOff>206375</xdr:colOff>
      <xdr:row>93</xdr:row>
      <xdr:rowOff>98107</xdr:rowOff>
    </xdr:to>
    <xdr:sp macro="" textlink="">
      <xdr:nvSpPr>
        <xdr:cNvPr id="260" name="円/楕円 259"/>
        <xdr:cNvSpPr/>
      </xdr:nvSpPr>
      <xdr:spPr>
        <a:xfrm>
          <a:off x="2857500" y="159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114634</xdr:rowOff>
    </xdr:from>
    <xdr:ext cx="599010" cy="259045"/>
    <xdr:sp macro="" textlink="">
      <xdr:nvSpPr>
        <xdr:cNvPr id="261" name="テキスト ボックス 260"/>
        <xdr:cNvSpPr txBox="1"/>
      </xdr:nvSpPr>
      <xdr:spPr>
        <a:xfrm>
          <a:off x="2608794" y="1571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110,775</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127355</xdr:rowOff>
    </xdr:from>
    <xdr:to>
      <xdr:col>3</xdr:col>
      <xdr:colOff>3175</xdr:colOff>
      <xdr:row>94</xdr:row>
      <xdr:rowOff>57505</xdr:rowOff>
    </xdr:to>
    <xdr:sp macro="" textlink="">
      <xdr:nvSpPr>
        <xdr:cNvPr id="262" name="円/楕円 261"/>
        <xdr:cNvSpPr/>
      </xdr:nvSpPr>
      <xdr:spPr>
        <a:xfrm>
          <a:off x="1968500" y="1607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74032</xdr:rowOff>
    </xdr:from>
    <xdr:ext cx="599010" cy="259045"/>
    <xdr:sp macro="" textlink="">
      <xdr:nvSpPr>
        <xdr:cNvPr id="263" name="テキスト ボックス 262"/>
        <xdr:cNvSpPr txBox="1"/>
      </xdr:nvSpPr>
      <xdr:spPr>
        <a:xfrm>
          <a:off x="1719794" y="15847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100,472</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107392</xdr:rowOff>
    </xdr:from>
    <xdr:to>
      <xdr:col>1</xdr:col>
      <xdr:colOff>485775</xdr:colOff>
      <xdr:row>94</xdr:row>
      <xdr:rowOff>37542</xdr:rowOff>
    </xdr:to>
    <xdr:sp macro="" textlink="">
      <xdr:nvSpPr>
        <xdr:cNvPr id="264" name="円/楕円 263"/>
        <xdr:cNvSpPr/>
      </xdr:nvSpPr>
      <xdr:spPr>
        <a:xfrm>
          <a:off x="1079500" y="1605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54069</xdr:rowOff>
    </xdr:from>
    <xdr:ext cx="599010" cy="259045"/>
    <xdr:sp macro="" textlink="">
      <xdr:nvSpPr>
        <xdr:cNvPr id="265" name="テキスト ボックス 264"/>
        <xdr:cNvSpPr txBox="1"/>
      </xdr:nvSpPr>
      <xdr:spPr>
        <a:xfrm>
          <a:off x="830794" y="1582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140146</xdr:rowOff>
    </xdr:from>
    <xdr:to>
      <xdr:col>15</xdr:col>
      <xdr:colOff>180975</xdr:colOff>
      <xdr:row>37</xdr:row>
      <xdr:rowOff>24021</xdr:rowOff>
    </xdr:to>
    <xdr:cxnSp macro="">
      <xdr:nvCxnSpPr>
        <xdr:cNvPr id="294" name="直線コネクタ 293"/>
        <xdr:cNvCxnSpPr/>
      </xdr:nvCxnSpPr>
      <xdr:spPr>
        <a:xfrm flipV="1">
          <a:off x="9639300" y="6312346"/>
          <a:ext cx="838200" cy="5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29039</xdr:rowOff>
    </xdr:from>
    <xdr:ext cx="599010" cy="259045"/>
    <xdr:sp macro="" textlink="">
      <xdr:nvSpPr>
        <xdr:cNvPr id="295" name="補助費等平均値テキスト"/>
        <xdr:cNvSpPr txBox="1"/>
      </xdr:nvSpPr>
      <xdr:spPr>
        <a:xfrm>
          <a:off x="10528300" y="6029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24021</xdr:rowOff>
    </xdr:from>
    <xdr:to>
      <xdr:col>14</xdr:col>
      <xdr:colOff>28575</xdr:colOff>
      <xdr:row>37</xdr:row>
      <xdr:rowOff>36842</xdr:rowOff>
    </xdr:to>
    <xdr:cxnSp macro="">
      <xdr:nvCxnSpPr>
        <xdr:cNvPr id="297" name="直線コネクタ 296"/>
        <xdr:cNvCxnSpPr/>
      </xdr:nvCxnSpPr>
      <xdr:spPr>
        <a:xfrm flipV="1">
          <a:off x="8750300" y="6367671"/>
          <a:ext cx="889000" cy="1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17562</xdr:rowOff>
    </xdr:from>
    <xdr:to>
      <xdr:col>14</xdr:col>
      <xdr:colOff>79375</xdr:colOff>
      <xdr:row>36</xdr:row>
      <xdr:rowOff>119162</xdr:rowOff>
    </xdr:to>
    <xdr:sp macro="" textlink="">
      <xdr:nvSpPr>
        <xdr:cNvPr id="298" name="フローチャート : 判断 297"/>
        <xdr:cNvSpPr/>
      </xdr:nvSpPr>
      <xdr:spPr>
        <a:xfrm>
          <a:off x="9588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135689</xdr:rowOff>
    </xdr:from>
    <xdr:ext cx="599010" cy="259045"/>
    <xdr:sp macro="" textlink="">
      <xdr:nvSpPr>
        <xdr:cNvPr id="299" name="テキスト ボックス 298"/>
        <xdr:cNvSpPr txBox="1"/>
      </xdr:nvSpPr>
      <xdr:spPr>
        <a:xfrm>
          <a:off x="9339794"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36178</xdr:rowOff>
    </xdr:from>
    <xdr:to>
      <xdr:col>12</xdr:col>
      <xdr:colOff>511175</xdr:colOff>
      <xdr:row>37</xdr:row>
      <xdr:rowOff>36842</xdr:rowOff>
    </xdr:to>
    <xdr:cxnSp macro="">
      <xdr:nvCxnSpPr>
        <xdr:cNvPr id="300" name="直線コネクタ 299"/>
        <xdr:cNvCxnSpPr/>
      </xdr:nvCxnSpPr>
      <xdr:spPr>
        <a:xfrm>
          <a:off x="7861300" y="6379828"/>
          <a:ext cx="889000" cy="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27605</xdr:rowOff>
    </xdr:from>
    <xdr:to>
      <xdr:col>12</xdr:col>
      <xdr:colOff>561975</xdr:colOff>
      <xdr:row>36</xdr:row>
      <xdr:rowOff>129205</xdr:rowOff>
    </xdr:to>
    <xdr:sp macro="" textlink="">
      <xdr:nvSpPr>
        <xdr:cNvPr id="301" name="フローチャート : 判断 300"/>
        <xdr:cNvSpPr/>
      </xdr:nvSpPr>
      <xdr:spPr>
        <a:xfrm>
          <a:off x="8699500" y="619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145732</xdr:rowOff>
    </xdr:from>
    <xdr:ext cx="599010" cy="259045"/>
    <xdr:sp macro="" textlink="">
      <xdr:nvSpPr>
        <xdr:cNvPr id="302" name="テキスト ボックス 301"/>
        <xdr:cNvSpPr txBox="1"/>
      </xdr:nvSpPr>
      <xdr:spPr>
        <a:xfrm>
          <a:off x="8450794" y="597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36178</xdr:rowOff>
    </xdr:from>
    <xdr:to>
      <xdr:col>11</xdr:col>
      <xdr:colOff>307975</xdr:colOff>
      <xdr:row>37</xdr:row>
      <xdr:rowOff>42503</xdr:rowOff>
    </xdr:to>
    <xdr:cxnSp macro="">
      <xdr:nvCxnSpPr>
        <xdr:cNvPr id="303" name="直線コネクタ 302"/>
        <xdr:cNvCxnSpPr/>
      </xdr:nvCxnSpPr>
      <xdr:spPr>
        <a:xfrm flipV="1">
          <a:off x="6972300" y="6379828"/>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74247</xdr:rowOff>
    </xdr:from>
    <xdr:to>
      <xdr:col>11</xdr:col>
      <xdr:colOff>358775</xdr:colOff>
      <xdr:row>37</xdr:row>
      <xdr:rowOff>4397</xdr:rowOff>
    </xdr:to>
    <xdr:sp macro="" textlink="">
      <xdr:nvSpPr>
        <xdr:cNvPr id="304" name="フローチャート : 判断 303"/>
        <xdr:cNvSpPr/>
      </xdr:nvSpPr>
      <xdr:spPr>
        <a:xfrm>
          <a:off x="7810500" y="624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20924</xdr:rowOff>
    </xdr:from>
    <xdr:ext cx="599010" cy="259045"/>
    <xdr:sp macro="" textlink="">
      <xdr:nvSpPr>
        <xdr:cNvPr id="305" name="テキスト ボックス 304"/>
        <xdr:cNvSpPr txBox="1"/>
      </xdr:nvSpPr>
      <xdr:spPr>
        <a:xfrm>
          <a:off x="7561794" y="602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105329</xdr:rowOff>
    </xdr:from>
    <xdr:to>
      <xdr:col>10</xdr:col>
      <xdr:colOff>155575</xdr:colOff>
      <xdr:row>37</xdr:row>
      <xdr:rowOff>35479</xdr:rowOff>
    </xdr:to>
    <xdr:sp macro="" textlink="">
      <xdr:nvSpPr>
        <xdr:cNvPr id="306" name="フローチャート : 判断 305"/>
        <xdr:cNvSpPr/>
      </xdr:nvSpPr>
      <xdr:spPr>
        <a:xfrm>
          <a:off x="6921500" y="627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52006</xdr:rowOff>
    </xdr:from>
    <xdr:ext cx="599010" cy="259045"/>
    <xdr:sp macro="" textlink="">
      <xdr:nvSpPr>
        <xdr:cNvPr id="307" name="テキスト ボックス 306"/>
        <xdr:cNvSpPr txBox="1"/>
      </xdr:nvSpPr>
      <xdr:spPr>
        <a:xfrm>
          <a:off x="6672794" y="605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89346</xdr:rowOff>
    </xdr:from>
    <xdr:to>
      <xdr:col>15</xdr:col>
      <xdr:colOff>231775</xdr:colOff>
      <xdr:row>37</xdr:row>
      <xdr:rowOff>19496</xdr:rowOff>
    </xdr:to>
    <xdr:sp macro="" textlink="">
      <xdr:nvSpPr>
        <xdr:cNvPr id="313" name="円/楕円 312"/>
        <xdr:cNvSpPr/>
      </xdr:nvSpPr>
      <xdr:spPr>
        <a:xfrm>
          <a:off x="10426700" y="62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67773</xdr:rowOff>
    </xdr:from>
    <xdr:ext cx="599010" cy="259045"/>
    <xdr:sp macro="" textlink="">
      <xdr:nvSpPr>
        <xdr:cNvPr id="314" name="補助費等該当値テキスト"/>
        <xdr:cNvSpPr txBox="1"/>
      </xdr:nvSpPr>
      <xdr:spPr>
        <a:xfrm>
          <a:off x="10528300" y="623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109,883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144671</xdr:rowOff>
    </xdr:from>
    <xdr:to>
      <xdr:col>14</xdr:col>
      <xdr:colOff>79375</xdr:colOff>
      <xdr:row>37</xdr:row>
      <xdr:rowOff>74821</xdr:rowOff>
    </xdr:to>
    <xdr:sp macro="" textlink="">
      <xdr:nvSpPr>
        <xdr:cNvPr id="315" name="円/楕円 314"/>
        <xdr:cNvSpPr/>
      </xdr:nvSpPr>
      <xdr:spPr>
        <a:xfrm>
          <a:off x="9588500" y="631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65948</xdr:rowOff>
    </xdr:from>
    <xdr:ext cx="534377" cy="259045"/>
    <xdr:sp macro="" textlink="">
      <xdr:nvSpPr>
        <xdr:cNvPr id="316" name="テキスト ボックス 315"/>
        <xdr:cNvSpPr txBox="1"/>
      </xdr:nvSpPr>
      <xdr:spPr>
        <a:xfrm>
          <a:off x="9372111" y="640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95,362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157492</xdr:rowOff>
    </xdr:from>
    <xdr:to>
      <xdr:col>12</xdr:col>
      <xdr:colOff>561975</xdr:colOff>
      <xdr:row>37</xdr:row>
      <xdr:rowOff>87642</xdr:rowOff>
    </xdr:to>
    <xdr:sp macro="" textlink="">
      <xdr:nvSpPr>
        <xdr:cNvPr id="317" name="円/楕円 316"/>
        <xdr:cNvSpPr/>
      </xdr:nvSpPr>
      <xdr:spPr>
        <a:xfrm>
          <a:off x="8699500" y="632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78769</xdr:rowOff>
    </xdr:from>
    <xdr:ext cx="534377" cy="259045"/>
    <xdr:sp macro="" textlink="">
      <xdr:nvSpPr>
        <xdr:cNvPr id="318" name="テキスト ボックス 317"/>
        <xdr:cNvSpPr txBox="1"/>
      </xdr:nvSpPr>
      <xdr:spPr>
        <a:xfrm>
          <a:off x="8483111" y="64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91,997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156828</xdr:rowOff>
    </xdr:from>
    <xdr:to>
      <xdr:col>11</xdr:col>
      <xdr:colOff>358775</xdr:colOff>
      <xdr:row>37</xdr:row>
      <xdr:rowOff>86978</xdr:rowOff>
    </xdr:to>
    <xdr:sp macro="" textlink="">
      <xdr:nvSpPr>
        <xdr:cNvPr id="319" name="円/楕円 318"/>
        <xdr:cNvSpPr/>
      </xdr:nvSpPr>
      <xdr:spPr>
        <a:xfrm>
          <a:off x="7810500" y="63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78105</xdr:rowOff>
    </xdr:from>
    <xdr:ext cx="534377" cy="259045"/>
    <xdr:sp macro="" textlink="">
      <xdr:nvSpPr>
        <xdr:cNvPr id="320" name="テキスト ボックス 319"/>
        <xdr:cNvSpPr txBox="1"/>
      </xdr:nvSpPr>
      <xdr:spPr>
        <a:xfrm>
          <a:off x="7594111" y="642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92,171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163153</xdr:rowOff>
    </xdr:from>
    <xdr:to>
      <xdr:col>10</xdr:col>
      <xdr:colOff>155575</xdr:colOff>
      <xdr:row>37</xdr:row>
      <xdr:rowOff>93303</xdr:rowOff>
    </xdr:to>
    <xdr:sp macro="" textlink="">
      <xdr:nvSpPr>
        <xdr:cNvPr id="321" name="円/楕円 320"/>
        <xdr:cNvSpPr/>
      </xdr:nvSpPr>
      <xdr:spPr>
        <a:xfrm>
          <a:off x="6921500" y="633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84430</xdr:rowOff>
    </xdr:from>
    <xdr:ext cx="534377" cy="259045"/>
    <xdr:sp macro="" textlink="">
      <xdr:nvSpPr>
        <xdr:cNvPr id="322" name="テキスト ボックス 321"/>
        <xdr:cNvSpPr txBox="1"/>
      </xdr:nvSpPr>
      <xdr:spPr>
        <a:xfrm>
          <a:off x="6705111" y="642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168047</xdr:rowOff>
    </xdr:from>
    <xdr:to>
      <xdr:col>15</xdr:col>
      <xdr:colOff>180975</xdr:colOff>
      <xdr:row>58</xdr:row>
      <xdr:rowOff>21123</xdr:rowOff>
    </xdr:to>
    <xdr:cxnSp macro="">
      <xdr:nvCxnSpPr>
        <xdr:cNvPr id="349" name="直線コネクタ 348"/>
        <xdr:cNvCxnSpPr/>
      </xdr:nvCxnSpPr>
      <xdr:spPr>
        <a:xfrm flipV="1">
          <a:off x="9639300" y="9940697"/>
          <a:ext cx="838200" cy="2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129966</xdr:rowOff>
    </xdr:from>
    <xdr:ext cx="599010" cy="259045"/>
    <xdr:sp macro="" textlink="">
      <xdr:nvSpPr>
        <xdr:cNvPr id="350" name="普通建設事業費平均値テキスト"/>
        <xdr:cNvSpPr txBox="1"/>
      </xdr:nvSpPr>
      <xdr:spPr>
        <a:xfrm>
          <a:off x="10528300" y="9902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21123</xdr:rowOff>
    </xdr:from>
    <xdr:to>
      <xdr:col>14</xdr:col>
      <xdr:colOff>28575</xdr:colOff>
      <xdr:row>58</xdr:row>
      <xdr:rowOff>60235</xdr:rowOff>
    </xdr:to>
    <xdr:cxnSp macro="">
      <xdr:nvCxnSpPr>
        <xdr:cNvPr id="352" name="直線コネクタ 351"/>
        <xdr:cNvCxnSpPr/>
      </xdr:nvCxnSpPr>
      <xdr:spPr>
        <a:xfrm flipV="1">
          <a:off x="8750300" y="9965223"/>
          <a:ext cx="889000" cy="3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148318</xdr:rowOff>
    </xdr:from>
    <xdr:to>
      <xdr:col>14</xdr:col>
      <xdr:colOff>79375</xdr:colOff>
      <xdr:row>58</xdr:row>
      <xdr:rowOff>78468</xdr:rowOff>
    </xdr:to>
    <xdr:sp macro="" textlink="">
      <xdr:nvSpPr>
        <xdr:cNvPr id="353" name="フローチャート : 判断 352"/>
        <xdr:cNvSpPr/>
      </xdr:nvSpPr>
      <xdr:spPr>
        <a:xfrm>
          <a:off x="9588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69595</xdr:rowOff>
    </xdr:from>
    <xdr:ext cx="599010" cy="259045"/>
    <xdr:sp macro="" textlink="">
      <xdr:nvSpPr>
        <xdr:cNvPr id="354" name="テキスト ボックス 353"/>
        <xdr:cNvSpPr txBox="1"/>
      </xdr:nvSpPr>
      <xdr:spPr>
        <a:xfrm>
          <a:off x="9339794"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58291</xdr:rowOff>
    </xdr:from>
    <xdr:to>
      <xdr:col>12</xdr:col>
      <xdr:colOff>511175</xdr:colOff>
      <xdr:row>58</xdr:row>
      <xdr:rowOff>60235</xdr:rowOff>
    </xdr:to>
    <xdr:cxnSp macro="">
      <xdr:nvCxnSpPr>
        <xdr:cNvPr id="355" name="直線コネクタ 354"/>
        <xdr:cNvCxnSpPr/>
      </xdr:nvCxnSpPr>
      <xdr:spPr>
        <a:xfrm>
          <a:off x="7861300" y="10002391"/>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135586</xdr:rowOff>
    </xdr:from>
    <xdr:to>
      <xdr:col>12</xdr:col>
      <xdr:colOff>561975</xdr:colOff>
      <xdr:row>58</xdr:row>
      <xdr:rowOff>65736</xdr:rowOff>
    </xdr:to>
    <xdr:sp macro="" textlink="">
      <xdr:nvSpPr>
        <xdr:cNvPr id="356" name="フローチャート : 判断 355"/>
        <xdr:cNvSpPr/>
      </xdr:nvSpPr>
      <xdr:spPr>
        <a:xfrm>
          <a:off x="8699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82263</xdr:rowOff>
    </xdr:from>
    <xdr:ext cx="599010" cy="259045"/>
    <xdr:sp macro="" textlink="">
      <xdr:nvSpPr>
        <xdr:cNvPr id="357" name="テキスト ボックス 356"/>
        <xdr:cNvSpPr txBox="1"/>
      </xdr:nvSpPr>
      <xdr:spPr>
        <a:xfrm>
          <a:off x="8450794" y="968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58291</xdr:rowOff>
    </xdr:from>
    <xdr:to>
      <xdr:col>11</xdr:col>
      <xdr:colOff>307975</xdr:colOff>
      <xdr:row>58</xdr:row>
      <xdr:rowOff>88759</xdr:rowOff>
    </xdr:to>
    <xdr:cxnSp macro="">
      <xdr:nvCxnSpPr>
        <xdr:cNvPr id="358" name="直線コネクタ 357"/>
        <xdr:cNvCxnSpPr/>
      </xdr:nvCxnSpPr>
      <xdr:spPr>
        <a:xfrm flipV="1">
          <a:off x="6972300" y="10002391"/>
          <a:ext cx="8890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140088</xdr:rowOff>
    </xdr:from>
    <xdr:to>
      <xdr:col>11</xdr:col>
      <xdr:colOff>358775</xdr:colOff>
      <xdr:row>58</xdr:row>
      <xdr:rowOff>70238</xdr:rowOff>
    </xdr:to>
    <xdr:sp macro="" textlink="">
      <xdr:nvSpPr>
        <xdr:cNvPr id="359" name="フローチャート : 判断 358"/>
        <xdr:cNvSpPr/>
      </xdr:nvSpPr>
      <xdr:spPr>
        <a:xfrm>
          <a:off x="7810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86765</xdr:rowOff>
    </xdr:from>
    <xdr:ext cx="599010" cy="259045"/>
    <xdr:sp macro="" textlink="">
      <xdr:nvSpPr>
        <xdr:cNvPr id="360" name="テキスト ボックス 359"/>
        <xdr:cNvSpPr txBox="1"/>
      </xdr:nvSpPr>
      <xdr:spPr>
        <a:xfrm>
          <a:off x="7561794" y="96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158932</xdr:rowOff>
    </xdr:from>
    <xdr:to>
      <xdr:col>10</xdr:col>
      <xdr:colOff>155575</xdr:colOff>
      <xdr:row>58</xdr:row>
      <xdr:rowOff>89082</xdr:rowOff>
    </xdr:to>
    <xdr:sp macro="" textlink="">
      <xdr:nvSpPr>
        <xdr:cNvPr id="361" name="フローチャート : 判断 360"/>
        <xdr:cNvSpPr/>
      </xdr:nvSpPr>
      <xdr:spPr>
        <a:xfrm>
          <a:off x="6921500" y="993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105609</xdr:rowOff>
    </xdr:from>
    <xdr:ext cx="599010" cy="259045"/>
    <xdr:sp macro="" textlink="">
      <xdr:nvSpPr>
        <xdr:cNvPr id="362" name="テキスト ボックス 361"/>
        <xdr:cNvSpPr txBox="1"/>
      </xdr:nvSpPr>
      <xdr:spPr>
        <a:xfrm>
          <a:off x="6672794" y="970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117247</xdr:rowOff>
    </xdr:from>
    <xdr:to>
      <xdr:col>15</xdr:col>
      <xdr:colOff>231775</xdr:colOff>
      <xdr:row>58</xdr:row>
      <xdr:rowOff>47397</xdr:rowOff>
    </xdr:to>
    <xdr:sp macro="" textlink="">
      <xdr:nvSpPr>
        <xdr:cNvPr id="368" name="円/楕円 367"/>
        <xdr:cNvSpPr/>
      </xdr:nvSpPr>
      <xdr:spPr>
        <a:xfrm>
          <a:off x="10426700" y="988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76624</xdr:rowOff>
    </xdr:from>
    <xdr:ext cx="599010" cy="259045"/>
    <xdr:sp macro="" textlink="">
      <xdr:nvSpPr>
        <xdr:cNvPr id="369" name="普通建設事業費該当値テキスト"/>
        <xdr:cNvSpPr txBox="1"/>
      </xdr:nvSpPr>
      <xdr:spPr>
        <a:xfrm>
          <a:off x="10528300" y="967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312,999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141773</xdr:rowOff>
    </xdr:from>
    <xdr:to>
      <xdr:col>14</xdr:col>
      <xdr:colOff>79375</xdr:colOff>
      <xdr:row>58</xdr:row>
      <xdr:rowOff>71923</xdr:rowOff>
    </xdr:to>
    <xdr:sp macro="" textlink="">
      <xdr:nvSpPr>
        <xdr:cNvPr id="370" name="円/楕円 369"/>
        <xdr:cNvSpPr/>
      </xdr:nvSpPr>
      <xdr:spPr>
        <a:xfrm>
          <a:off x="9588500" y="99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88450</xdr:rowOff>
    </xdr:from>
    <xdr:ext cx="599010" cy="259045"/>
    <xdr:sp macro="" textlink="">
      <xdr:nvSpPr>
        <xdr:cNvPr id="371" name="テキスト ボックス 370"/>
        <xdr:cNvSpPr txBox="1"/>
      </xdr:nvSpPr>
      <xdr:spPr>
        <a:xfrm>
          <a:off x="9339794" y="968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259,356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9435</xdr:rowOff>
    </xdr:from>
    <xdr:to>
      <xdr:col>12</xdr:col>
      <xdr:colOff>561975</xdr:colOff>
      <xdr:row>58</xdr:row>
      <xdr:rowOff>111035</xdr:rowOff>
    </xdr:to>
    <xdr:sp macro="" textlink="">
      <xdr:nvSpPr>
        <xdr:cNvPr id="372" name="円/楕円 371"/>
        <xdr:cNvSpPr/>
      </xdr:nvSpPr>
      <xdr:spPr>
        <a:xfrm>
          <a:off x="8699500" y="995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102162</xdr:rowOff>
    </xdr:from>
    <xdr:ext cx="599010" cy="259045"/>
    <xdr:sp macro="" textlink="">
      <xdr:nvSpPr>
        <xdr:cNvPr id="373" name="テキスト ボックス 372"/>
        <xdr:cNvSpPr txBox="1"/>
      </xdr:nvSpPr>
      <xdr:spPr>
        <a:xfrm>
          <a:off x="8450794" y="1004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173,808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7491</xdr:rowOff>
    </xdr:from>
    <xdr:to>
      <xdr:col>11</xdr:col>
      <xdr:colOff>358775</xdr:colOff>
      <xdr:row>58</xdr:row>
      <xdr:rowOff>109091</xdr:rowOff>
    </xdr:to>
    <xdr:sp macro="" textlink="">
      <xdr:nvSpPr>
        <xdr:cNvPr id="374" name="円/楕円 373"/>
        <xdr:cNvSpPr/>
      </xdr:nvSpPr>
      <xdr:spPr>
        <a:xfrm>
          <a:off x="7810500" y="995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100218</xdr:rowOff>
    </xdr:from>
    <xdr:ext cx="599010" cy="259045"/>
    <xdr:sp macro="" textlink="">
      <xdr:nvSpPr>
        <xdr:cNvPr id="375" name="テキスト ボックス 374"/>
        <xdr:cNvSpPr txBox="1"/>
      </xdr:nvSpPr>
      <xdr:spPr>
        <a:xfrm>
          <a:off x="7561794" y="1004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178,060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37959</xdr:rowOff>
    </xdr:from>
    <xdr:to>
      <xdr:col>10</xdr:col>
      <xdr:colOff>155575</xdr:colOff>
      <xdr:row>58</xdr:row>
      <xdr:rowOff>139559</xdr:rowOff>
    </xdr:to>
    <xdr:sp macro="" textlink="">
      <xdr:nvSpPr>
        <xdr:cNvPr id="376" name="円/楕円 375"/>
        <xdr:cNvSpPr/>
      </xdr:nvSpPr>
      <xdr:spPr>
        <a:xfrm>
          <a:off x="6921500" y="998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130686</xdr:rowOff>
    </xdr:from>
    <xdr:ext cx="599010" cy="259045"/>
    <xdr:sp macro="" textlink="">
      <xdr:nvSpPr>
        <xdr:cNvPr id="377" name="テキスト ボックス 376"/>
        <xdr:cNvSpPr txBox="1"/>
      </xdr:nvSpPr>
      <xdr:spPr>
        <a:xfrm>
          <a:off x="6672794" y="1007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34390</xdr:rowOff>
    </xdr:from>
    <xdr:to>
      <xdr:col>15</xdr:col>
      <xdr:colOff>180975</xdr:colOff>
      <xdr:row>78</xdr:row>
      <xdr:rowOff>97853</xdr:rowOff>
    </xdr:to>
    <xdr:cxnSp macro="">
      <xdr:nvCxnSpPr>
        <xdr:cNvPr id="406" name="直線コネクタ 405"/>
        <xdr:cNvCxnSpPr/>
      </xdr:nvCxnSpPr>
      <xdr:spPr>
        <a:xfrm>
          <a:off x="9639300" y="13407490"/>
          <a:ext cx="838200" cy="6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55165</xdr:rowOff>
    </xdr:from>
    <xdr:ext cx="534377" cy="259045"/>
    <xdr:sp macro="" textlink="">
      <xdr:nvSpPr>
        <xdr:cNvPr id="407" name="普通建設事業費 （ うち新規整備　）平均値テキスト"/>
        <xdr:cNvSpPr txBox="1"/>
      </xdr:nvSpPr>
      <xdr:spPr>
        <a:xfrm>
          <a:off x="10528300" y="1325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34390</xdr:rowOff>
    </xdr:from>
    <xdr:to>
      <xdr:col>14</xdr:col>
      <xdr:colOff>28575</xdr:colOff>
      <xdr:row>78</xdr:row>
      <xdr:rowOff>96548</xdr:rowOff>
    </xdr:to>
    <xdr:cxnSp macro="">
      <xdr:nvCxnSpPr>
        <xdr:cNvPr id="409" name="直線コネクタ 408"/>
        <xdr:cNvCxnSpPr/>
      </xdr:nvCxnSpPr>
      <xdr:spPr>
        <a:xfrm flipV="1">
          <a:off x="8750300" y="13407490"/>
          <a:ext cx="889000" cy="6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139036</xdr:rowOff>
    </xdr:from>
    <xdr:to>
      <xdr:col>14</xdr:col>
      <xdr:colOff>79375</xdr:colOff>
      <xdr:row>78</xdr:row>
      <xdr:rowOff>69186</xdr:rowOff>
    </xdr:to>
    <xdr:sp macro="" textlink="">
      <xdr:nvSpPr>
        <xdr:cNvPr id="410" name="フローチャート : 判断 409"/>
        <xdr:cNvSpPr/>
      </xdr:nvSpPr>
      <xdr:spPr>
        <a:xfrm>
          <a:off x="9588500" y="1334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85713</xdr:rowOff>
    </xdr:from>
    <xdr:ext cx="599010" cy="259045"/>
    <xdr:sp macro="" textlink="">
      <xdr:nvSpPr>
        <xdr:cNvPr id="411" name="テキスト ボックス 410"/>
        <xdr:cNvSpPr txBox="1"/>
      </xdr:nvSpPr>
      <xdr:spPr>
        <a:xfrm>
          <a:off x="9339794" y="1311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112136</xdr:rowOff>
    </xdr:from>
    <xdr:to>
      <xdr:col>12</xdr:col>
      <xdr:colOff>561975</xdr:colOff>
      <xdr:row>78</xdr:row>
      <xdr:rowOff>42286</xdr:rowOff>
    </xdr:to>
    <xdr:sp macro="" textlink="">
      <xdr:nvSpPr>
        <xdr:cNvPr id="412" name="フローチャート : 判断 411"/>
        <xdr:cNvSpPr/>
      </xdr:nvSpPr>
      <xdr:spPr>
        <a:xfrm>
          <a:off x="8699500" y="1331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58813</xdr:rowOff>
    </xdr:from>
    <xdr:ext cx="599010" cy="259045"/>
    <xdr:sp macro="" textlink="">
      <xdr:nvSpPr>
        <xdr:cNvPr id="413" name="テキスト ボックス 412"/>
        <xdr:cNvSpPr txBox="1"/>
      </xdr:nvSpPr>
      <xdr:spPr>
        <a:xfrm>
          <a:off x="8450794" y="1308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47053</xdr:rowOff>
    </xdr:from>
    <xdr:to>
      <xdr:col>15</xdr:col>
      <xdr:colOff>231775</xdr:colOff>
      <xdr:row>78</xdr:row>
      <xdr:rowOff>148653</xdr:rowOff>
    </xdr:to>
    <xdr:sp macro="" textlink="">
      <xdr:nvSpPr>
        <xdr:cNvPr id="419" name="円/楕円 418"/>
        <xdr:cNvSpPr/>
      </xdr:nvSpPr>
      <xdr:spPr>
        <a:xfrm>
          <a:off x="10426700" y="1342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10714</xdr:rowOff>
    </xdr:from>
    <xdr:ext cx="534377" cy="259045"/>
    <xdr:sp macro="" textlink="">
      <xdr:nvSpPr>
        <xdr:cNvPr id="420" name="普通建設事業費 （ うち新規整備　）該当値テキスト"/>
        <xdr:cNvSpPr txBox="1"/>
      </xdr:nvSpPr>
      <xdr:spPr>
        <a:xfrm>
          <a:off x="10528300" y="1338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61,967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155040</xdr:rowOff>
    </xdr:from>
    <xdr:to>
      <xdr:col>14</xdr:col>
      <xdr:colOff>79375</xdr:colOff>
      <xdr:row>78</xdr:row>
      <xdr:rowOff>85190</xdr:rowOff>
    </xdr:to>
    <xdr:sp macro="" textlink="">
      <xdr:nvSpPr>
        <xdr:cNvPr id="421" name="円/楕円 420"/>
        <xdr:cNvSpPr/>
      </xdr:nvSpPr>
      <xdr:spPr>
        <a:xfrm>
          <a:off x="9588500" y="1335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76317</xdr:rowOff>
    </xdr:from>
    <xdr:ext cx="534377" cy="259045"/>
    <xdr:sp macro="" textlink="">
      <xdr:nvSpPr>
        <xdr:cNvPr id="422" name="テキスト ボックス 421"/>
        <xdr:cNvSpPr txBox="1"/>
      </xdr:nvSpPr>
      <xdr:spPr>
        <a:xfrm>
          <a:off x="9372111" y="134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95,281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45748</xdr:rowOff>
    </xdr:from>
    <xdr:to>
      <xdr:col>12</xdr:col>
      <xdr:colOff>561975</xdr:colOff>
      <xdr:row>78</xdr:row>
      <xdr:rowOff>147348</xdr:rowOff>
    </xdr:to>
    <xdr:sp macro="" textlink="">
      <xdr:nvSpPr>
        <xdr:cNvPr id="423" name="円/楕円 422"/>
        <xdr:cNvSpPr/>
      </xdr:nvSpPr>
      <xdr:spPr>
        <a:xfrm>
          <a:off x="8699500" y="1341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138475</xdr:rowOff>
    </xdr:from>
    <xdr:ext cx="534377" cy="259045"/>
    <xdr:sp macro="" textlink="">
      <xdr:nvSpPr>
        <xdr:cNvPr id="424" name="テキスト ボックス 423"/>
        <xdr:cNvSpPr txBox="1"/>
      </xdr:nvSpPr>
      <xdr:spPr>
        <a:xfrm>
          <a:off x="8483111" y="1351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132373</xdr:rowOff>
    </xdr:from>
    <xdr:to>
      <xdr:col>15</xdr:col>
      <xdr:colOff>180975</xdr:colOff>
      <xdr:row>98</xdr:row>
      <xdr:rowOff>7617</xdr:rowOff>
    </xdr:to>
    <xdr:cxnSp macro="">
      <xdr:nvCxnSpPr>
        <xdr:cNvPr id="451" name="直線コネクタ 450"/>
        <xdr:cNvCxnSpPr/>
      </xdr:nvCxnSpPr>
      <xdr:spPr>
        <a:xfrm flipV="1">
          <a:off x="9639300" y="16763023"/>
          <a:ext cx="838200" cy="4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104584</xdr:rowOff>
    </xdr:from>
    <xdr:ext cx="599010" cy="259045"/>
    <xdr:sp macro="" textlink="">
      <xdr:nvSpPr>
        <xdr:cNvPr id="452" name="普通建設事業費 （ うち更新整備　）平均値テキスト"/>
        <xdr:cNvSpPr txBox="1"/>
      </xdr:nvSpPr>
      <xdr:spPr>
        <a:xfrm>
          <a:off x="10528300" y="16735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7617</xdr:rowOff>
    </xdr:from>
    <xdr:to>
      <xdr:col>14</xdr:col>
      <xdr:colOff>28575</xdr:colOff>
      <xdr:row>98</xdr:row>
      <xdr:rowOff>64274</xdr:rowOff>
    </xdr:to>
    <xdr:cxnSp macro="">
      <xdr:nvCxnSpPr>
        <xdr:cNvPr id="454" name="直線コネクタ 453"/>
        <xdr:cNvCxnSpPr/>
      </xdr:nvCxnSpPr>
      <xdr:spPr>
        <a:xfrm flipV="1">
          <a:off x="8750300" y="16809717"/>
          <a:ext cx="889000" cy="5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165277</xdr:rowOff>
    </xdr:from>
    <xdr:to>
      <xdr:col>14</xdr:col>
      <xdr:colOff>79375</xdr:colOff>
      <xdr:row>98</xdr:row>
      <xdr:rowOff>95427</xdr:rowOff>
    </xdr:to>
    <xdr:sp macro="" textlink="">
      <xdr:nvSpPr>
        <xdr:cNvPr id="455" name="フローチャート : 判断 454"/>
        <xdr:cNvSpPr/>
      </xdr:nvSpPr>
      <xdr:spPr>
        <a:xfrm>
          <a:off x="9588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86554</xdr:rowOff>
    </xdr:from>
    <xdr:ext cx="599010" cy="259045"/>
    <xdr:sp macro="" textlink="">
      <xdr:nvSpPr>
        <xdr:cNvPr id="456" name="テキスト ボックス 455"/>
        <xdr:cNvSpPr txBox="1"/>
      </xdr:nvSpPr>
      <xdr:spPr>
        <a:xfrm>
          <a:off x="9339794" y="1688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141368</xdr:rowOff>
    </xdr:from>
    <xdr:to>
      <xdr:col>12</xdr:col>
      <xdr:colOff>561975</xdr:colOff>
      <xdr:row>98</xdr:row>
      <xdr:rowOff>71518</xdr:rowOff>
    </xdr:to>
    <xdr:sp macro="" textlink="">
      <xdr:nvSpPr>
        <xdr:cNvPr id="457" name="フローチャート : 判断 456"/>
        <xdr:cNvSpPr/>
      </xdr:nvSpPr>
      <xdr:spPr>
        <a:xfrm>
          <a:off x="8699500" y="167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88045</xdr:rowOff>
    </xdr:from>
    <xdr:ext cx="599010" cy="259045"/>
    <xdr:sp macro="" textlink="">
      <xdr:nvSpPr>
        <xdr:cNvPr id="458" name="テキスト ボックス 457"/>
        <xdr:cNvSpPr txBox="1"/>
      </xdr:nvSpPr>
      <xdr:spPr>
        <a:xfrm>
          <a:off x="8450794" y="1654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81573</xdr:rowOff>
    </xdr:from>
    <xdr:to>
      <xdr:col>15</xdr:col>
      <xdr:colOff>231775</xdr:colOff>
      <xdr:row>98</xdr:row>
      <xdr:rowOff>11723</xdr:rowOff>
    </xdr:to>
    <xdr:sp macro="" textlink="">
      <xdr:nvSpPr>
        <xdr:cNvPr id="464" name="円/楕円 463"/>
        <xdr:cNvSpPr/>
      </xdr:nvSpPr>
      <xdr:spPr>
        <a:xfrm>
          <a:off x="10426700" y="1671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104450</xdr:rowOff>
    </xdr:from>
    <xdr:ext cx="599010" cy="259045"/>
    <xdr:sp macro="" textlink="">
      <xdr:nvSpPr>
        <xdr:cNvPr id="465" name="普通建設事業費 （ うち更新整備　）該当値テキスト"/>
        <xdr:cNvSpPr txBox="1"/>
      </xdr:nvSpPr>
      <xdr:spPr>
        <a:xfrm>
          <a:off x="10528300" y="1656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195,512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128267</xdr:rowOff>
    </xdr:from>
    <xdr:to>
      <xdr:col>14</xdr:col>
      <xdr:colOff>79375</xdr:colOff>
      <xdr:row>98</xdr:row>
      <xdr:rowOff>58417</xdr:rowOff>
    </xdr:to>
    <xdr:sp macro="" textlink="">
      <xdr:nvSpPr>
        <xdr:cNvPr id="466" name="円/楕円 465"/>
        <xdr:cNvSpPr/>
      </xdr:nvSpPr>
      <xdr:spPr>
        <a:xfrm>
          <a:off x="9588500" y="1675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74944</xdr:rowOff>
    </xdr:from>
    <xdr:ext cx="599010" cy="259045"/>
    <xdr:sp macro="" textlink="">
      <xdr:nvSpPr>
        <xdr:cNvPr id="467" name="テキスト ボックス 466"/>
        <xdr:cNvSpPr txBox="1"/>
      </xdr:nvSpPr>
      <xdr:spPr>
        <a:xfrm>
          <a:off x="9339794" y="1653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144,449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13474</xdr:rowOff>
    </xdr:from>
    <xdr:to>
      <xdr:col>12</xdr:col>
      <xdr:colOff>561975</xdr:colOff>
      <xdr:row>98</xdr:row>
      <xdr:rowOff>115074</xdr:rowOff>
    </xdr:to>
    <xdr:sp macro="" textlink="">
      <xdr:nvSpPr>
        <xdr:cNvPr id="468" name="円/楕円 467"/>
        <xdr:cNvSpPr/>
      </xdr:nvSpPr>
      <xdr:spPr>
        <a:xfrm>
          <a:off x="8699500" y="1681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106201</xdr:rowOff>
    </xdr:from>
    <xdr:ext cx="534377" cy="259045"/>
    <xdr:sp macro="" textlink="">
      <xdr:nvSpPr>
        <xdr:cNvPr id="469" name="テキスト ボックス 468"/>
        <xdr:cNvSpPr txBox="1"/>
      </xdr:nvSpPr>
      <xdr:spPr>
        <a:xfrm>
          <a:off x="8483111" y="1690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3" name="直線コネクタ 492"/>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6" name="災害復旧事業費最大値テキスト"/>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497" name="直線コネクタ 496"/>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4521</xdr:rowOff>
    </xdr:from>
    <xdr:to>
      <xdr:col>23</xdr:col>
      <xdr:colOff>517525</xdr:colOff>
      <xdr:row>38</xdr:row>
      <xdr:rowOff>11125</xdr:rowOff>
    </xdr:to>
    <xdr:cxnSp macro="">
      <xdr:nvCxnSpPr>
        <xdr:cNvPr id="498" name="直線コネクタ 497"/>
        <xdr:cNvCxnSpPr/>
      </xdr:nvCxnSpPr>
      <xdr:spPr>
        <a:xfrm flipV="1">
          <a:off x="15481300" y="6519621"/>
          <a:ext cx="8382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32300</xdr:rowOff>
    </xdr:from>
    <xdr:ext cx="469744" cy="259045"/>
    <xdr:sp macro="" textlink="">
      <xdr:nvSpPr>
        <xdr:cNvPr id="499" name="災害復旧事業費平均値テキスト"/>
        <xdr:cNvSpPr txBox="1"/>
      </xdr:nvSpPr>
      <xdr:spPr>
        <a:xfrm>
          <a:off x="16370300" y="654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0" name="フローチャート : 判断 499"/>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11125</xdr:rowOff>
    </xdr:from>
    <xdr:to>
      <xdr:col>22</xdr:col>
      <xdr:colOff>365125</xdr:colOff>
      <xdr:row>39</xdr:row>
      <xdr:rowOff>27787</xdr:rowOff>
    </xdr:to>
    <xdr:cxnSp macro="">
      <xdr:nvCxnSpPr>
        <xdr:cNvPr id="501" name="直線コネクタ 500"/>
        <xdr:cNvCxnSpPr/>
      </xdr:nvCxnSpPr>
      <xdr:spPr>
        <a:xfrm flipV="1">
          <a:off x="14592300" y="6526225"/>
          <a:ext cx="889000" cy="18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11506</xdr:rowOff>
    </xdr:from>
    <xdr:to>
      <xdr:col>22</xdr:col>
      <xdr:colOff>415925</xdr:colOff>
      <xdr:row>38</xdr:row>
      <xdr:rowOff>113106</xdr:rowOff>
    </xdr:to>
    <xdr:sp macro="" textlink="">
      <xdr:nvSpPr>
        <xdr:cNvPr id="502" name="フローチャート : 判断 501"/>
        <xdr:cNvSpPr/>
      </xdr:nvSpPr>
      <xdr:spPr>
        <a:xfrm>
          <a:off x="15430500" y="65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104233</xdr:rowOff>
    </xdr:from>
    <xdr:ext cx="534377" cy="259045"/>
    <xdr:sp macro="" textlink="">
      <xdr:nvSpPr>
        <xdr:cNvPr id="503" name="テキスト ボックス 502"/>
        <xdr:cNvSpPr txBox="1"/>
      </xdr:nvSpPr>
      <xdr:spPr>
        <a:xfrm>
          <a:off x="15214111" y="661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49035</xdr:rowOff>
    </xdr:from>
    <xdr:to>
      <xdr:col>21</xdr:col>
      <xdr:colOff>161925</xdr:colOff>
      <xdr:row>39</xdr:row>
      <xdr:rowOff>27787</xdr:rowOff>
    </xdr:to>
    <xdr:cxnSp macro="">
      <xdr:nvCxnSpPr>
        <xdr:cNvPr id="504" name="直線コネクタ 503"/>
        <xdr:cNvCxnSpPr/>
      </xdr:nvCxnSpPr>
      <xdr:spPr>
        <a:xfrm>
          <a:off x="13703300" y="6049785"/>
          <a:ext cx="889000" cy="66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155588</xdr:rowOff>
    </xdr:from>
    <xdr:to>
      <xdr:col>21</xdr:col>
      <xdr:colOff>212725</xdr:colOff>
      <xdr:row>38</xdr:row>
      <xdr:rowOff>85737</xdr:rowOff>
    </xdr:to>
    <xdr:sp macro="" textlink="">
      <xdr:nvSpPr>
        <xdr:cNvPr id="505" name="フローチャート : 判断 504"/>
        <xdr:cNvSpPr/>
      </xdr:nvSpPr>
      <xdr:spPr>
        <a:xfrm>
          <a:off x="14541500" y="649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102265</xdr:rowOff>
    </xdr:from>
    <xdr:ext cx="534377" cy="259045"/>
    <xdr:sp macro="" textlink="">
      <xdr:nvSpPr>
        <xdr:cNvPr id="506" name="テキスト ボックス 505"/>
        <xdr:cNvSpPr txBox="1"/>
      </xdr:nvSpPr>
      <xdr:spPr>
        <a:xfrm>
          <a:off x="14325111" y="62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49035</xdr:rowOff>
    </xdr:from>
    <xdr:to>
      <xdr:col>19</xdr:col>
      <xdr:colOff>644525</xdr:colOff>
      <xdr:row>36</xdr:row>
      <xdr:rowOff>18872</xdr:rowOff>
    </xdr:to>
    <xdr:cxnSp macro="">
      <xdr:nvCxnSpPr>
        <xdr:cNvPr id="507" name="直線コネクタ 506"/>
        <xdr:cNvCxnSpPr/>
      </xdr:nvCxnSpPr>
      <xdr:spPr>
        <a:xfrm flipV="1">
          <a:off x="12814300" y="6049785"/>
          <a:ext cx="889000" cy="14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136830</xdr:rowOff>
    </xdr:from>
    <xdr:to>
      <xdr:col>20</xdr:col>
      <xdr:colOff>9525</xdr:colOff>
      <xdr:row>38</xdr:row>
      <xdr:rowOff>66980</xdr:rowOff>
    </xdr:to>
    <xdr:sp macro="" textlink="">
      <xdr:nvSpPr>
        <xdr:cNvPr id="508" name="フローチャート : 判断 507"/>
        <xdr:cNvSpPr/>
      </xdr:nvSpPr>
      <xdr:spPr>
        <a:xfrm>
          <a:off x="13652500" y="64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58107</xdr:rowOff>
    </xdr:from>
    <xdr:ext cx="534377" cy="259045"/>
    <xdr:sp macro="" textlink="">
      <xdr:nvSpPr>
        <xdr:cNvPr id="509" name="テキスト ボックス 508"/>
        <xdr:cNvSpPr txBox="1"/>
      </xdr:nvSpPr>
      <xdr:spPr>
        <a:xfrm>
          <a:off x="13436111" y="657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76365</xdr:rowOff>
    </xdr:from>
    <xdr:to>
      <xdr:col>18</xdr:col>
      <xdr:colOff>492125</xdr:colOff>
      <xdr:row>38</xdr:row>
      <xdr:rowOff>6515</xdr:rowOff>
    </xdr:to>
    <xdr:sp macro="" textlink="">
      <xdr:nvSpPr>
        <xdr:cNvPr id="510" name="フローチャート : 判断 509"/>
        <xdr:cNvSpPr/>
      </xdr:nvSpPr>
      <xdr:spPr>
        <a:xfrm>
          <a:off x="12763500" y="64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169092</xdr:rowOff>
    </xdr:from>
    <xdr:ext cx="534377" cy="259045"/>
    <xdr:sp macro="" textlink="">
      <xdr:nvSpPr>
        <xdr:cNvPr id="511" name="テキスト ボックス 510"/>
        <xdr:cNvSpPr txBox="1"/>
      </xdr:nvSpPr>
      <xdr:spPr>
        <a:xfrm>
          <a:off x="12547111" y="651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125171</xdr:rowOff>
    </xdr:from>
    <xdr:to>
      <xdr:col>23</xdr:col>
      <xdr:colOff>568325</xdr:colOff>
      <xdr:row>38</xdr:row>
      <xdr:rowOff>55321</xdr:rowOff>
    </xdr:to>
    <xdr:sp macro="" textlink="">
      <xdr:nvSpPr>
        <xdr:cNvPr id="517" name="円/楕円 516"/>
        <xdr:cNvSpPr/>
      </xdr:nvSpPr>
      <xdr:spPr>
        <a:xfrm>
          <a:off x="16268700" y="646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148048</xdr:rowOff>
    </xdr:from>
    <xdr:ext cx="534377" cy="259045"/>
    <xdr:sp macro="" textlink="">
      <xdr:nvSpPr>
        <xdr:cNvPr id="518" name="災害復旧事業費該当値テキスト"/>
        <xdr:cNvSpPr txBox="1"/>
      </xdr:nvSpPr>
      <xdr:spPr>
        <a:xfrm>
          <a:off x="16370300" y="632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16,644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131775</xdr:rowOff>
    </xdr:from>
    <xdr:to>
      <xdr:col>22</xdr:col>
      <xdr:colOff>415925</xdr:colOff>
      <xdr:row>38</xdr:row>
      <xdr:rowOff>61925</xdr:rowOff>
    </xdr:to>
    <xdr:sp macro="" textlink="">
      <xdr:nvSpPr>
        <xdr:cNvPr id="519" name="円/楕円 518"/>
        <xdr:cNvSpPr/>
      </xdr:nvSpPr>
      <xdr:spPr>
        <a:xfrm>
          <a:off x="15430500" y="64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78452</xdr:rowOff>
    </xdr:from>
    <xdr:ext cx="534377" cy="259045"/>
    <xdr:sp macro="" textlink="">
      <xdr:nvSpPr>
        <xdr:cNvPr id="520" name="テキスト ボックス 519"/>
        <xdr:cNvSpPr txBox="1"/>
      </xdr:nvSpPr>
      <xdr:spPr>
        <a:xfrm>
          <a:off x="15214111" y="625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148437</xdr:rowOff>
    </xdr:from>
    <xdr:to>
      <xdr:col>21</xdr:col>
      <xdr:colOff>212725</xdr:colOff>
      <xdr:row>39</xdr:row>
      <xdr:rowOff>78587</xdr:rowOff>
    </xdr:to>
    <xdr:sp macro="" textlink="">
      <xdr:nvSpPr>
        <xdr:cNvPr id="521" name="円/楕円 520"/>
        <xdr:cNvSpPr/>
      </xdr:nvSpPr>
      <xdr:spPr>
        <a:xfrm>
          <a:off x="14541500" y="66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69714</xdr:rowOff>
    </xdr:from>
    <xdr:ext cx="469744" cy="259045"/>
    <xdr:sp macro="" textlink="">
      <xdr:nvSpPr>
        <xdr:cNvPr id="522" name="テキスト ボックス 521"/>
        <xdr:cNvSpPr txBox="1"/>
      </xdr:nvSpPr>
      <xdr:spPr>
        <a:xfrm>
          <a:off x="14357427" y="67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169685</xdr:rowOff>
    </xdr:from>
    <xdr:to>
      <xdr:col>20</xdr:col>
      <xdr:colOff>9525</xdr:colOff>
      <xdr:row>35</xdr:row>
      <xdr:rowOff>99835</xdr:rowOff>
    </xdr:to>
    <xdr:sp macro="" textlink="">
      <xdr:nvSpPr>
        <xdr:cNvPr id="523" name="円/楕円 522"/>
        <xdr:cNvSpPr/>
      </xdr:nvSpPr>
      <xdr:spPr>
        <a:xfrm>
          <a:off x="13652500" y="599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116362</xdr:rowOff>
    </xdr:from>
    <xdr:ext cx="534377" cy="259045"/>
    <xdr:sp macro="" textlink="">
      <xdr:nvSpPr>
        <xdr:cNvPr id="524" name="テキスト ボックス 523"/>
        <xdr:cNvSpPr txBox="1"/>
      </xdr:nvSpPr>
      <xdr:spPr>
        <a:xfrm>
          <a:off x="13436111" y="577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53,639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139522</xdr:rowOff>
    </xdr:from>
    <xdr:to>
      <xdr:col>18</xdr:col>
      <xdr:colOff>492125</xdr:colOff>
      <xdr:row>36</xdr:row>
      <xdr:rowOff>69672</xdr:rowOff>
    </xdr:to>
    <xdr:sp macro="" textlink="">
      <xdr:nvSpPr>
        <xdr:cNvPr id="525" name="円/楕円 524"/>
        <xdr:cNvSpPr/>
      </xdr:nvSpPr>
      <xdr:spPr>
        <a:xfrm>
          <a:off x="12763500" y="614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86199</xdr:rowOff>
    </xdr:from>
    <xdr:ext cx="534377" cy="259045"/>
    <xdr:sp macro="" textlink="">
      <xdr:nvSpPr>
        <xdr:cNvPr id="526" name="テキスト ボックス 525"/>
        <xdr:cNvSpPr txBox="1"/>
      </xdr:nvSpPr>
      <xdr:spPr>
        <a:xfrm>
          <a:off x="12547111" y="591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37" name="直線コネクタ 53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38" name="テキスト ボックス 537"/>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39" name="直線コネクタ 53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144434</xdr:rowOff>
    </xdr:from>
    <xdr:ext cx="312906" cy="259045"/>
    <xdr:sp macro="" textlink="">
      <xdr:nvSpPr>
        <xdr:cNvPr id="540" name="テキスト ボックス 539"/>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1" name="直線コネクタ 54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54</xdr:row>
      <xdr:rowOff>160762</xdr:rowOff>
    </xdr:from>
    <xdr:ext cx="312906" cy="259045"/>
    <xdr:sp macro="" textlink="">
      <xdr:nvSpPr>
        <xdr:cNvPr id="542" name="テキスト ボックス 541"/>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3" name="直線コネクタ 54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5642</xdr:rowOff>
    </xdr:from>
    <xdr:ext cx="312906" cy="259045"/>
    <xdr:sp macro="" textlink="">
      <xdr:nvSpPr>
        <xdr:cNvPr id="544" name="テキスト ボックス 543"/>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5" name="直線コネクタ 54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21970</xdr:rowOff>
    </xdr:from>
    <xdr:ext cx="312906" cy="259045"/>
    <xdr:sp macro="" textlink="">
      <xdr:nvSpPr>
        <xdr:cNvPr id="546" name="テキスト ボックス 545"/>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47" name="直線コネクタ 54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38299</xdr:rowOff>
    </xdr:from>
    <xdr:ext cx="377026" cy="259045"/>
    <xdr:sp macro="" textlink="">
      <xdr:nvSpPr>
        <xdr:cNvPr id="548" name="テキスト ボックス 547"/>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0" name="テキスト ボックス 549"/>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2" name="直線コネクタ 551"/>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3"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4" name="直線コネクタ 553"/>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5"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6" name="直線コネクタ 55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57" name="直線コネクタ 556"/>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58"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59" name="フローチャート : 判断 558"/>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0" name="直線コネクタ 559"/>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1" name="フローチャート : 判断 560"/>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2" name="テキスト ボックス 561"/>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3" name="直線コネクタ 562"/>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59</xdr:row>
      <xdr:rowOff>48078</xdr:rowOff>
    </xdr:from>
    <xdr:to>
      <xdr:col>21</xdr:col>
      <xdr:colOff>212725</xdr:colOff>
      <xdr:row>59</xdr:row>
      <xdr:rowOff>149678</xdr:rowOff>
    </xdr:to>
    <xdr:sp macro="" textlink="">
      <xdr:nvSpPr>
        <xdr:cNvPr id="564" name="フローチャート : 判断 563"/>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65" name="テキスト ボックス 56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66" name="直線コネクタ 565"/>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56243</xdr:rowOff>
    </xdr:from>
    <xdr:to>
      <xdr:col>20</xdr:col>
      <xdr:colOff>9525</xdr:colOff>
      <xdr:row>50</xdr:row>
      <xdr:rowOff>157843</xdr:rowOff>
    </xdr:to>
    <xdr:sp macro="" textlink="">
      <xdr:nvSpPr>
        <xdr:cNvPr id="567" name="フローチャート : 判断 566"/>
        <xdr:cNvSpPr/>
      </xdr:nvSpPr>
      <xdr:spPr>
        <a:xfrm>
          <a:off x="13652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49</xdr:row>
      <xdr:rowOff>2920</xdr:rowOff>
    </xdr:from>
    <xdr:ext cx="313932" cy="259045"/>
    <xdr:sp macro="" textlink="">
      <xdr:nvSpPr>
        <xdr:cNvPr id="568" name="テキスト ボックス 567"/>
        <xdr:cNvSpPr txBox="1"/>
      </xdr:nvSpPr>
      <xdr:spPr>
        <a:xfrm>
          <a:off x="13546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88900</xdr:rowOff>
    </xdr:from>
    <xdr:to>
      <xdr:col>18</xdr:col>
      <xdr:colOff>492125</xdr:colOff>
      <xdr:row>57</xdr:row>
      <xdr:rowOff>19050</xdr:rowOff>
    </xdr:to>
    <xdr:sp macro="" textlink="">
      <xdr:nvSpPr>
        <xdr:cNvPr id="569" name="フローチャート : 判断 568"/>
        <xdr:cNvSpPr/>
      </xdr:nvSpPr>
      <xdr:spPr>
        <a:xfrm>
          <a:off x="12763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55</xdr:row>
      <xdr:rowOff>35577</xdr:rowOff>
    </xdr:from>
    <xdr:ext cx="313932" cy="259045"/>
    <xdr:sp macro="" textlink="">
      <xdr:nvSpPr>
        <xdr:cNvPr id="570" name="テキスト ボックス 569"/>
        <xdr:cNvSpPr txBox="1"/>
      </xdr:nvSpPr>
      <xdr:spPr>
        <a:xfrm>
          <a:off x="12657333" y="9465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76" name="円/楕円 575"/>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77"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78" name="円/楕円 577"/>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79" name="テキスト ボックス 578"/>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0" name="円/楕円 579"/>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166205</xdr:rowOff>
    </xdr:from>
    <xdr:ext cx="249299" cy="259045"/>
    <xdr:sp macro="" textlink="">
      <xdr:nvSpPr>
        <xdr:cNvPr id="581" name="テキスト ボックス 580"/>
        <xdr:cNvSpPr txBox="1"/>
      </xdr:nvSpPr>
      <xdr:spPr>
        <a:xfrm>
          <a:off x="14467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2" name="円/楕円 581"/>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3" name="テキスト ボックス 582"/>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4" name="円/楕円 583"/>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5" name="テキスト ボックス 584"/>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9" name="テキスト ボックス 59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3" name="テキスト ボックス 60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09" name="直線コネクタ 608"/>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10" name="公債費最小値テキスト"/>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11" name="直線コネクタ 610"/>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12" name="公債費最大値テキスト"/>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13" name="直線コネクタ 612"/>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146242</xdr:rowOff>
    </xdr:from>
    <xdr:to>
      <xdr:col>23</xdr:col>
      <xdr:colOff>517525</xdr:colOff>
      <xdr:row>76</xdr:row>
      <xdr:rowOff>153248</xdr:rowOff>
    </xdr:to>
    <xdr:cxnSp macro="">
      <xdr:nvCxnSpPr>
        <xdr:cNvPr id="614" name="直線コネクタ 613"/>
        <xdr:cNvCxnSpPr/>
      </xdr:nvCxnSpPr>
      <xdr:spPr>
        <a:xfrm flipV="1">
          <a:off x="15481300" y="13176442"/>
          <a:ext cx="838200" cy="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80418</xdr:rowOff>
    </xdr:from>
    <xdr:ext cx="599010" cy="259045"/>
    <xdr:sp macro="" textlink="">
      <xdr:nvSpPr>
        <xdr:cNvPr id="615" name="公債費平均値テキスト"/>
        <xdr:cNvSpPr txBox="1"/>
      </xdr:nvSpPr>
      <xdr:spPr>
        <a:xfrm>
          <a:off x="16370300" y="1311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16" name="フローチャート : 判断 615"/>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153248</xdr:rowOff>
    </xdr:from>
    <xdr:to>
      <xdr:col>22</xdr:col>
      <xdr:colOff>365125</xdr:colOff>
      <xdr:row>77</xdr:row>
      <xdr:rowOff>4646</xdr:rowOff>
    </xdr:to>
    <xdr:cxnSp macro="">
      <xdr:nvCxnSpPr>
        <xdr:cNvPr id="617" name="直線コネクタ 616"/>
        <xdr:cNvCxnSpPr/>
      </xdr:nvCxnSpPr>
      <xdr:spPr>
        <a:xfrm flipV="1">
          <a:off x="14592300" y="13183448"/>
          <a:ext cx="889000" cy="2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80727</xdr:rowOff>
    </xdr:from>
    <xdr:to>
      <xdr:col>22</xdr:col>
      <xdr:colOff>415925</xdr:colOff>
      <xdr:row>77</xdr:row>
      <xdr:rowOff>10877</xdr:rowOff>
    </xdr:to>
    <xdr:sp macro="" textlink="">
      <xdr:nvSpPr>
        <xdr:cNvPr id="618" name="フローチャート : 判断 617"/>
        <xdr:cNvSpPr/>
      </xdr:nvSpPr>
      <xdr:spPr>
        <a:xfrm>
          <a:off x="15430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27405</xdr:rowOff>
    </xdr:from>
    <xdr:ext cx="599010" cy="259045"/>
    <xdr:sp macro="" textlink="">
      <xdr:nvSpPr>
        <xdr:cNvPr id="619" name="テキスト ボックス 618"/>
        <xdr:cNvSpPr txBox="1"/>
      </xdr:nvSpPr>
      <xdr:spPr>
        <a:xfrm>
          <a:off x="15181794"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4646</xdr:rowOff>
    </xdr:from>
    <xdr:to>
      <xdr:col>21</xdr:col>
      <xdr:colOff>161925</xdr:colOff>
      <xdr:row>77</xdr:row>
      <xdr:rowOff>45796</xdr:rowOff>
    </xdr:to>
    <xdr:cxnSp macro="">
      <xdr:nvCxnSpPr>
        <xdr:cNvPr id="620" name="直線コネクタ 619"/>
        <xdr:cNvCxnSpPr/>
      </xdr:nvCxnSpPr>
      <xdr:spPr>
        <a:xfrm flipV="1">
          <a:off x="13703300" y="13206296"/>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65415</xdr:rowOff>
    </xdr:from>
    <xdr:to>
      <xdr:col>21</xdr:col>
      <xdr:colOff>212725</xdr:colOff>
      <xdr:row>76</xdr:row>
      <xdr:rowOff>167015</xdr:rowOff>
    </xdr:to>
    <xdr:sp macro="" textlink="">
      <xdr:nvSpPr>
        <xdr:cNvPr id="621" name="フローチャート : 判断 620"/>
        <xdr:cNvSpPr/>
      </xdr:nvSpPr>
      <xdr:spPr>
        <a:xfrm>
          <a:off x="14541500" y="1309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12092</xdr:rowOff>
    </xdr:from>
    <xdr:ext cx="599010" cy="259045"/>
    <xdr:sp macro="" textlink="">
      <xdr:nvSpPr>
        <xdr:cNvPr id="622" name="テキスト ボックス 621"/>
        <xdr:cNvSpPr txBox="1"/>
      </xdr:nvSpPr>
      <xdr:spPr>
        <a:xfrm>
          <a:off x="14292794" y="1287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45796</xdr:rowOff>
    </xdr:from>
    <xdr:to>
      <xdr:col>19</xdr:col>
      <xdr:colOff>644525</xdr:colOff>
      <xdr:row>77</xdr:row>
      <xdr:rowOff>88664</xdr:rowOff>
    </xdr:to>
    <xdr:cxnSp macro="">
      <xdr:nvCxnSpPr>
        <xdr:cNvPr id="623" name="直線コネクタ 622"/>
        <xdr:cNvCxnSpPr/>
      </xdr:nvCxnSpPr>
      <xdr:spPr>
        <a:xfrm flipV="1">
          <a:off x="12814300" y="13247446"/>
          <a:ext cx="889000" cy="4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35392</xdr:rowOff>
    </xdr:from>
    <xdr:to>
      <xdr:col>20</xdr:col>
      <xdr:colOff>9525</xdr:colOff>
      <xdr:row>76</xdr:row>
      <xdr:rowOff>136992</xdr:rowOff>
    </xdr:to>
    <xdr:sp macro="" textlink="">
      <xdr:nvSpPr>
        <xdr:cNvPr id="624" name="フローチャート : 判断 623"/>
        <xdr:cNvSpPr/>
      </xdr:nvSpPr>
      <xdr:spPr>
        <a:xfrm>
          <a:off x="13652500" y="1306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153519</xdr:rowOff>
    </xdr:from>
    <xdr:ext cx="599010" cy="259045"/>
    <xdr:sp macro="" textlink="">
      <xdr:nvSpPr>
        <xdr:cNvPr id="625" name="テキスト ボックス 624"/>
        <xdr:cNvSpPr txBox="1"/>
      </xdr:nvSpPr>
      <xdr:spPr>
        <a:xfrm>
          <a:off x="13403794" y="1284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27022</xdr:rowOff>
    </xdr:from>
    <xdr:to>
      <xdr:col>18</xdr:col>
      <xdr:colOff>492125</xdr:colOff>
      <xdr:row>76</xdr:row>
      <xdr:rowOff>128622</xdr:rowOff>
    </xdr:to>
    <xdr:sp macro="" textlink="">
      <xdr:nvSpPr>
        <xdr:cNvPr id="626" name="フローチャート : 判断 625"/>
        <xdr:cNvSpPr/>
      </xdr:nvSpPr>
      <xdr:spPr>
        <a:xfrm>
          <a:off x="12763500" y="130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145149</xdr:rowOff>
    </xdr:from>
    <xdr:ext cx="599010" cy="259045"/>
    <xdr:sp macro="" textlink="">
      <xdr:nvSpPr>
        <xdr:cNvPr id="627" name="テキスト ボックス 626"/>
        <xdr:cNvSpPr txBox="1"/>
      </xdr:nvSpPr>
      <xdr:spPr>
        <a:xfrm>
          <a:off x="12514794" y="128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95442</xdr:rowOff>
    </xdr:from>
    <xdr:to>
      <xdr:col>23</xdr:col>
      <xdr:colOff>568325</xdr:colOff>
      <xdr:row>77</xdr:row>
      <xdr:rowOff>25592</xdr:rowOff>
    </xdr:to>
    <xdr:sp macro="" textlink="">
      <xdr:nvSpPr>
        <xdr:cNvPr id="633" name="円/楕円 632"/>
        <xdr:cNvSpPr/>
      </xdr:nvSpPr>
      <xdr:spPr>
        <a:xfrm>
          <a:off x="16268700" y="131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118319</xdr:rowOff>
    </xdr:from>
    <xdr:ext cx="599010" cy="259045"/>
    <xdr:sp macro="" textlink="">
      <xdr:nvSpPr>
        <xdr:cNvPr id="634" name="公債費該当値テキスト"/>
        <xdr:cNvSpPr txBox="1"/>
      </xdr:nvSpPr>
      <xdr:spPr>
        <a:xfrm>
          <a:off x="16370300" y="1297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108,283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102448</xdr:rowOff>
    </xdr:from>
    <xdr:to>
      <xdr:col>22</xdr:col>
      <xdr:colOff>415925</xdr:colOff>
      <xdr:row>77</xdr:row>
      <xdr:rowOff>32598</xdr:rowOff>
    </xdr:to>
    <xdr:sp macro="" textlink="">
      <xdr:nvSpPr>
        <xdr:cNvPr id="635" name="円/楕円 634"/>
        <xdr:cNvSpPr/>
      </xdr:nvSpPr>
      <xdr:spPr>
        <a:xfrm>
          <a:off x="15430500" y="1313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23725</xdr:rowOff>
    </xdr:from>
    <xdr:ext cx="599010" cy="259045"/>
    <xdr:sp macro="" textlink="">
      <xdr:nvSpPr>
        <xdr:cNvPr id="636" name="テキスト ボックス 635"/>
        <xdr:cNvSpPr txBox="1"/>
      </xdr:nvSpPr>
      <xdr:spPr>
        <a:xfrm>
          <a:off x="15181794" y="1322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106,444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125296</xdr:rowOff>
    </xdr:from>
    <xdr:to>
      <xdr:col>21</xdr:col>
      <xdr:colOff>212725</xdr:colOff>
      <xdr:row>77</xdr:row>
      <xdr:rowOff>55446</xdr:rowOff>
    </xdr:to>
    <xdr:sp macro="" textlink="">
      <xdr:nvSpPr>
        <xdr:cNvPr id="637" name="円/楕円 636"/>
        <xdr:cNvSpPr/>
      </xdr:nvSpPr>
      <xdr:spPr>
        <a:xfrm>
          <a:off x="14541500" y="1315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46573</xdr:rowOff>
    </xdr:from>
    <xdr:ext cx="599010" cy="259045"/>
    <xdr:sp macro="" textlink="">
      <xdr:nvSpPr>
        <xdr:cNvPr id="638" name="テキスト ボックス 637"/>
        <xdr:cNvSpPr txBox="1"/>
      </xdr:nvSpPr>
      <xdr:spPr>
        <a:xfrm>
          <a:off x="14292794" y="1324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100,447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166446</xdr:rowOff>
    </xdr:from>
    <xdr:to>
      <xdr:col>20</xdr:col>
      <xdr:colOff>9525</xdr:colOff>
      <xdr:row>77</xdr:row>
      <xdr:rowOff>96596</xdr:rowOff>
    </xdr:to>
    <xdr:sp macro="" textlink="">
      <xdr:nvSpPr>
        <xdr:cNvPr id="639" name="円/楕円 638"/>
        <xdr:cNvSpPr/>
      </xdr:nvSpPr>
      <xdr:spPr>
        <a:xfrm>
          <a:off x="13652500" y="1319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87723</xdr:rowOff>
    </xdr:from>
    <xdr:ext cx="534377" cy="259045"/>
    <xdr:sp macro="" textlink="">
      <xdr:nvSpPr>
        <xdr:cNvPr id="640" name="テキスト ボックス 639"/>
        <xdr:cNvSpPr txBox="1"/>
      </xdr:nvSpPr>
      <xdr:spPr>
        <a:xfrm>
          <a:off x="13436111" y="132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89,647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37864</xdr:rowOff>
    </xdr:from>
    <xdr:to>
      <xdr:col>18</xdr:col>
      <xdr:colOff>492125</xdr:colOff>
      <xdr:row>77</xdr:row>
      <xdr:rowOff>139464</xdr:rowOff>
    </xdr:to>
    <xdr:sp macro="" textlink="">
      <xdr:nvSpPr>
        <xdr:cNvPr id="641" name="円/楕円 640"/>
        <xdr:cNvSpPr/>
      </xdr:nvSpPr>
      <xdr:spPr>
        <a:xfrm>
          <a:off x="12763500" y="1323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130591</xdr:rowOff>
    </xdr:from>
    <xdr:ext cx="534377" cy="259045"/>
    <xdr:sp macro="" textlink="">
      <xdr:nvSpPr>
        <xdr:cNvPr id="642" name="テキスト ボックス 641"/>
        <xdr:cNvSpPr txBox="1"/>
      </xdr:nvSpPr>
      <xdr:spPr>
        <a:xfrm>
          <a:off x="12547111" y="1333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6" name="テキスト ボックス 65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66" name="直線コネクタ 665"/>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67" name="積立金最小値テキスト"/>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68" name="直線コネクタ 667"/>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69" name="積立金最大値テキスト"/>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70" name="直線コネクタ 669"/>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73664</xdr:rowOff>
    </xdr:from>
    <xdr:to>
      <xdr:col>23</xdr:col>
      <xdr:colOff>517525</xdr:colOff>
      <xdr:row>98</xdr:row>
      <xdr:rowOff>133648</xdr:rowOff>
    </xdr:to>
    <xdr:cxnSp macro="">
      <xdr:nvCxnSpPr>
        <xdr:cNvPr id="671" name="直線コネクタ 670"/>
        <xdr:cNvCxnSpPr/>
      </xdr:nvCxnSpPr>
      <xdr:spPr>
        <a:xfrm>
          <a:off x="15481300" y="16875764"/>
          <a:ext cx="838200" cy="5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65270</xdr:rowOff>
    </xdr:from>
    <xdr:ext cx="534377" cy="259045"/>
    <xdr:sp macro="" textlink="">
      <xdr:nvSpPr>
        <xdr:cNvPr id="672" name="積立金平均値テキスト"/>
        <xdr:cNvSpPr txBox="1"/>
      </xdr:nvSpPr>
      <xdr:spPr>
        <a:xfrm>
          <a:off x="16370300" y="1669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73" name="フローチャート : 判断 672"/>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73664</xdr:rowOff>
    </xdr:from>
    <xdr:to>
      <xdr:col>22</xdr:col>
      <xdr:colOff>365125</xdr:colOff>
      <xdr:row>98</xdr:row>
      <xdr:rowOff>140849</xdr:rowOff>
    </xdr:to>
    <xdr:cxnSp macro="">
      <xdr:nvCxnSpPr>
        <xdr:cNvPr id="674" name="直線コネクタ 673"/>
        <xdr:cNvCxnSpPr/>
      </xdr:nvCxnSpPr>
      <xdr:spPr>
        <a:xfrm flipV="1">
          <a:off x="14592300" y="16875764"/>
          <a:ext cx="889000" cy="6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11088</xdr:rowOff>
    </xdr:from>
    <xdr:to>
      <xdr:col>22</xdr:col>
      <xdr:colOff>415925</xdr:colOff>
      <xdr:row>98</xdr:row>
      <xdr:rowOff>112688</xdr:rowOff>
    </xdr:to>
    <xdr:sp macro="" textlink="">
      <xdr:nvSpPr>
        <xdr:cNvPr id="675" name="フローチャート : 判断 674"/>
        <xdr:cNvSpPr/>
      </xdr:nvSpPr>
      <xdr:spPr>
        <a:xfrm>
          <a:off x="15430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129215</xdr:rowOff>
    </xdr:from>
    <xdr:ext cx="534377" cy="259045"/>
    <xdr:sp macro="" textlink="">
      <xdr:nvSpPr>
        <xdr:cNvPr id="676" name="テキスト ボックス 675"/>
        <xdr:cNvSpPr txBox="1"/>
      </xdr:nvSpPr>
      <xdr:spPr>
        <a:xfrm>
          <a:off x="15214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101822</xdr:rowOff>
    </xdr:from>
    <xdr:to>
      <xdr:col>21</xdr:col>
      <xdr:colOff>161925</xdr:colOff>
      <xdr:row>98</xdr:row>
      <xdr:rowOff>140849</xdr:rowOff>
    </xdr:to>
    <xdr:cxnSp macro="">
      <xdr:nvCxnSpPr>
        <xdr:cNvPr id="677" name="直線コネクタ 676"/>
        <xdr:cNvCxnSpPr/>
      </xdr:nvCxnSpPr>
      <xdr:spPr>
        <a:xfrm>
          <a:off x="13703300" y="16903922"/>
          <a:ext cx="889000" cy="3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28614</xdr:rowOff>
    </xdr:from>
    <xdr:to>
      <xdr:col>21</xdr:col>
      <xdr:colOff>212725</xdr:colOff>
      <xdr:row>98</xdr:row>
      <xdr:rowOff>130214</xdr:rowOff>
    </xdr:to>
    <xdr:sp macro="" textlink="">
      <xdr:nvSpPr>
        <xdr:cNvPr id="678" name="フローチャート : 判断 677"/>
        <xdr:cNvSpPr/>
      </xdr:nvSpPr>
      <xdr:spPr>
        <a:xfrm>
          <a:off x="14541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146741</xdr:rowOff>
    </xdr:from>
    <xdr:ext cx="534377" cy="259045"/>
    <xdr:sp macro="" textlink="">
      <xdr:nvSpPr>
        <xdr:cNvPr id="679" name="テキスト ボックス 678"/>
        <xdr:cNvSpPr txBox="1"/>
      </xdr:nvSpPr>
      <xdr:spPr>
        <a:xfrm>
          <a:off x="14325111" y="166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101822</xdr:rowOff>
    </xdr:from>
    <xdr:to>
      <xdr:col>19</xdr:col>
      <xdr:colOff>644525</xdr:colOff>
      <xdr:row>98</xdr:row>
      <xdr:rowOff>107845</xdr:rowOff>
    </xdr:to>
    <xdr:cxnSp macro="">
      <xdr:nvCxnSpPr>
        <xdr:cNvPr id="680" name="直線コネクタ 679"/>
        <xdr:cNvCxnSpPr/>
      </xdr:nvCxnSpPr>
      <xdr:spPr>
        <a:xfrm flipV="1">
          <a:off x="12814300" y="16903922"/>
          <a:ext cx="889000" cy="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8620</xdr:rowOff>
    </xdr:from>
    <xdr:to>
      <xdr:col>20</xdr:col>
      <xdr:colOff>9525</xdr:colOff>
      <xdr:row>98</xdr:row>
      <xdr:rowOff>110220</xdr:rowOff>
    </xdr:to>
    <xdr:sp macro="" textlink="">
      <xdr:nvSpPr>
        <xdr:cNvPr id="681" name="フローチャート : 判断 680"/>
        <xdr:cNvSpPr/>
      </xdr:nvSpPr>
      <xdr:spPr>
        <a:xfrm>
          <a:off x="13652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126747</xdr:rowOff>
    </xdr:from>
    <xdr:ext cx="534377" cy="259045"/>
    <xdr:sp macro="" textlink="">
      <xdr:nvSpPr>
        <xdr:cNvPr id="682" name="テキスト ボックス 681"/>
        <xdr:cNvSpPr txBox="1"/>
      </xdr:nvSpPr>
      <xdr:spPr>
        <a:xfrm>
          <a:off x="13436111" y="1658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4155</xdr:rowOff>
    </xdr:from>
    <xdr:to>
      <xdr:col>18</xdr:col>
      <xdr:colOff>492125</xdr:colOff>
      <xdr:row>97</xdr:row>
      <xdr:rowOff>105755</xdr:rowOff>
    </xdr:to>
    <xdr:sp macro="" textlink="">
      <xdr:nvSpPr>
        <xdr:cNvPr id="683" name="フローチャート : 判断 682"/>
        <xdr:cNvSpPr/>
      </xdr:nvSpPr>
      <xdr:spPr>
        <a:xfrm>
          <a:off x="12763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122282</xdr:rowOff>
    </xdr:from>
    <xdr:ext cx="599010" cy="259045"/>
    <xdr:sp macro="" textlink="">
      <xdr:nvSpPr>
        <xdr:cNvPr id="684" name="テキスト ボックス 683"/>
        <xdr:cNvSpPr txBox="1"/>
      </xdr:nvSpPr>
      <xdr:spPr>
        <a:xfrm>
          <a:off x="12514794" y="1641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82848</xdr:rowOff>
    </xdr:from>
    <xdr:to>
      <xdr:col>23</xdr:col>
      <xdr:colOff>568325</xdr:colOff>
      <xdr:row>99</xdr:row>
      <xdr:rowOff>12998</xdr:rowOff>
    </xdr:to>
    <xdr:sp macro="" textlink="">
      <xdr:nvSpPr>
        <xdr:cNvPr id="690" name="円/楕円 689"/>
        <xdr:cNvSpPr/>
      </xdr:nvSpPr>
      <xdr:spPr>
        <a:xfrm>
          <a:off x="16268700" y="1688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20820</xdr:rowOff>
    </xdr:from>
    <xdr:ext cx="534377" cy="259045"/>
    <xdr:sp macro="" textlink="">
      <xdr:nvSpPr>
        <xdr:cNvPr id="691" name="積立金該当値テキスト"/>
        <xdr:cNvSpPr txBox="1"/>
      </xdr:nvSpPr>
      <xdr:spPr>
        <a:xfrm>
          <a:off x="16370300" y="1682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43,177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22864</xdr:rowOff>
    </xdr:from>
    <xdr:to>
      <xdr:col>22</xdr:col>
      <xdr:colOff>415925</xdr:colOff>
      <xdr:row>98</xdr:row>
      <xdr:rowOff>124464</xdr:rowOff>
    </xdr:to>
    <xdr:sp macro="" textlink="">
      <xdr:nvSpPr>
        <xdr:cNvPr id="692" name="円/楕円 691"/>
        <xdr:cNvSpPr/>
      </xdr:nvSpPr>
      <xdr:spPr>
        <a:xfrm>
          <a:off x="15430500" y="1682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115591</xdr:rowOff>
    </xdr:from>
    <xdr:ext cx="534377" cy="259045"/>
    <xdr:sp macro="" textlink="">
      <xdr:nvSpPr>
        <xdr:cNvPr id="693" name="テキスト ボックス 692"/>
        <xdr:cNvSpPr txBox="1"/>
      </xdr:nvSpPr>
      <xdr:spPr>
        <a:xfrm>
          <a:off x="15214111" y="1691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74,665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90049</xdr:rowOff>
    </xdr:from>
    <xdr:to>
      <xdr:col>21</xdr:col>
      <xdr:colOff>212725</xdr:colOff>
      <xdr:row>99</xdr:row>
      <xdr:rowOff>20199</xdr:rowOff>
    </xdr:to>
    <xdr:sp macro="" textlink="">
      <xdr:nvSpPr>
        <xdr:cNvPr id="694" name="円/楕円 693"/>
        <xdr:cNvSpPr/>
      </xdr:nvSpPr>
      <xdr:spPr>
        <a:xfrm>
          <a:off x="14541500" y="1689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11326</xdr:rowOff>
    </xdr:from>
    <xdr:ext cx="534377" cy="259045"/>
    <xdr:sp macro="" textlink="">
      <xdr:nvSpPr>
        <xdr:cNvPr id="695" name="テキスト ボックス 694"/>
        <xdr:cNvSpPr txBox="1"/>
      </xdr:nvSpPr>
      <xdr:spPr>
        <a:xfrm>
          <a:off x="14325111" y="1698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39,397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51022</xdr:rowOff>
    </xdr:from>
    <xdr:to>
      <xdr:col>20</xdr:col>
      <xdr:colOff>9525</xdr:colOff>
      <xdr:row>98</xdr:row>
      <xdr:rowOff>152622</xdr:rowOff>
    </xdr:to>
    <xdr:sp macro="" textlink="">
      <xdr:nvSpPr>
        <xdr:cNvPr id="696" name="円/楕円 695"/>
        <xdr:cNvSpPr/>
      </xdr:nvSpPr>
      <xdr:spPr>
        <a:xfrm>
          <a:off x="13652500" y="1685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143749</xdr:rowOff>
    </xdr:from>
    <xdr:ext cx="534377" cy="259045"/>
    <xdr:sp macro="" textlink="">
      <xdr:nvSpPr>
        <xdr:cNvPr id="697" name="テキスト ボックス 696"/>
        <xdr:cNvSpPr txBox="1"/>
      </xdr:nvSpPr>
      <xdr:spPr>
        <a:xfrm>
          <a:off x="13436111" y="169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59,884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57045</xdr:rowOff>
    </xdr:from>
    <xdr:to>
      <xdr:col>18</xdr:col>
      <xdr:colOff>492125</xdr:colOff>
      <xdr:row>98</xdr:row>
      <xdr:rowOff>158645</xdr:rowOff>
    </xdr:to>
    <xdr:sp macro="" textlink="">
      <xdr:nvSpPr>
        <xdr:cNvPr id="698" name="円/楕円 697"/>
        <xdr:cNvSpPr/>
      </xdr:nvSpPr>
      <xdr:spPr>
        <a:xfrm>
          <a:off x="12763500" y="168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149772</xdr:rowOff>
    </xdr:from>
    <xdr:ext cx="534377" cy="259045"/>
    <xdr:sp macro="" textlink="">
      <xdr:nvSpPr>
        <xdr:cNvPr id="699" name="テキスト ボックス 698"/>
        <xdr:cNvSpPr txBox="1"/>
      </xdr:nvSpPr>
      <xdr:spPr>
        <a:xfrm>
          <a:off x="12547111" y="1695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3" name="テキスト ボックス 71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5" name="テキスト ボックス 71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7" name="テキスト ボックス 71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9" name="テキスト ボックス 71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118212</xdr:rowOff>
    </xdr:from>
    <xdr:to>
      <xdr:col>32</xdr:col>
      <xdr:colOff>186689</xdr:colOff>
      <xdr:row>38</xdr:row>
      <xdr:rowOff>139700</xdr:rowOff>
    </xdr:to>
    <xdr:cxnSp macro="">
      <xdr:nvCxnSpPr>
        <xdr:cNvPr id="721" name="直線コネクタ 720"/>
        <xdr:cNvCxnSpPr/>
      </xdr:nvCxnSpPr>
      <xdr:spPr>
        <a:xfrm flipV="1">
          <a:off x="22159595" y="5433162"/>
          <a:ext cx="1269" cy="1221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64889</xdr:rowOff>
    </xdr:from>
    <xdr:ext cx="469744" cy="259045"/>
    <xdr:sp macro="" textlink="">
      <xdr:nvSpPr>
        <xdr:cNvPr id="724" name="投資及び出資金最大値テキスト"/>
        <xdr:cNvSpPr txBox="1"/>
      </xdr:nvSpPr>
      <xdr:spPr>
        <a:xfrm>
          <a:off x="22212300" y="5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31</xdr:row>
      <xdr:rowOff>118212</xdr:rowOff>
    </xdr:from>
    <xdr:to>
      <xdr:col>32</xdr:col>
      <xdr:colOff>276225</xdr:colOff>
      <xdr:row>31</xdr:row>
      <xdr:rowOff>118212</xdr:rowOff>
    </xdr:to>
    <xdr:cxnSp macro="">
      <xdr:nvCxnSpPr>
        <xdr:cNvPr id="725" name="直線コネクタ 724"/>
        <xdr:cNvCxnSpPr/>
      </xdr:nvCxnSpPr>
      <xdr:spPr>
        <a:xfrm>
          <a:off x="22072600" y="543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166903</xdr:rowOff>
    </xdr:from>
    <xdr:to>
      <xdr:col>32</xdr:col>
      <xdr:colOff>187325</xdr:colOff>
      <xdr:row>38</xdr:row>
      <xdr:rowOff>139700</xdr:rowOff>
    </xdr:to>
    <xdr:cxnSp macro="">
      <xdr:nvCxnSpPr>
        <xdr:cNvPr id="726" name="直線コネクタ 725"/>
        <xdr:cNvCxnSpPr/>
      </xdr:nvCxnSpPr>
      <xdr:spPr>
        <a:xfrm flipV="1">
          <a:off x="21323300" y="5481853"/>
          <a:ext cx="838200" cy="117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127906</xdr:rowOff>
    </xdr:from>
    <xdr:ext cx="378565" cy="259045"/>
    <xdr:sp macro="" textlink="">
      <xdr:nvSpPr>
        <xdr:cNvPr id="727" name="投資及び出資金平均値テキスト"/>
        <xdr:cNvSpPr txBox="1"/>
      </xdr:nvSpPr>
      <xdr:spPr>
        <a:xfrm>
          <a:off x="22212300" y="64715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149479</xdr:rowOff>
    </xdr:from>
    <xdr:to>
      <xdr:col>32</xdr:col>
      <xdr:colOff>238125</xdr:colOff>
      <xdr:row>38</xdr:row>
      <xdr:rowOff>79629</xdr:rowOff>
    </xdr:to>
    <xdr:sp macro="" textlink="">
      <xdr:nvSpPr>
        <xdr:cNvPr id="728" name="フローチャート : 判断 727"/>
        <xdr:cNvSpPr/>
      </xdr:nvSpPr>
      <xdr:spPr>
        <a:xfrm>
          <a:off x="221107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50267</xdr:rowOff>
    </xdr:from>
    <xdr:to>
      <xdr:col>31</xdr:col>
      <xdr:colOff>85725</xdr:colOff>
      <xdr:row>37</xdr:row>
      <xdr:rowOff>151867</xdr:rowOff>
    </xdr:to>
    <xdr:sp macro="" textlink="">
      <xdr:nvSpPr>
        <xdr:cNvPr id="730" name="フローチャート : 判断 729"/>
        <xdr:cNvSpPr/>
      </xdr:nvSpPr>
      <xdr:spPr>
        <a:xfrm>
          <a:off x="21272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168394</xdr:rowOff>
    </xdr:from>
    <xdr:ext cx="378565" cy="259045"/>
    <xdr:sp macro="" textlink="">
      <xdr:nvSpPr>
        <xdr:cNvPr id="731" name="テキスト ボックス 730"/>
        <xdr:cNvSpPr txBox="1"/>
      </xdr:nvSpPr>
      <xdr:spPr>
        <a:xfrm>
          <a:off x="21134017" y="616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38836</xdr:rowOff>
    </xdr:from>
    <xdr:to>
      <xdr:col>29</xdr:col>
      <xdr:colOff>568325</xdr:colOff>
      <xdr:row>38</xdr:row>
      <xdr:rowOff>140436</xdr:rowOff>
    </xdr:to>
    <xdr:sp macro="" textlink="">
      <xdr:nvSpPr>
        <xdr:cNvPr id="733" name="フローチャート : 判断 732"/>
        <xdr:cNvSpPr/>
      </xdr:nvSpPr>
      <xdr:spPr>
        <a:xfrm>
          <a:off x="20383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156964</xdr:rowOff>
    </xdr:from>
    <xdr:ext cx="378565" cy="259045"/>
    <xdr:sp macro="" textlink="">
      <xdr:nvSpPr>
        <xdr:cNvPr id="734" name="テキスト ボックス 733"/>
        <xdr:cNvSpPr txBox="1"/>
      </xdr:nvSpPr>
      <xdr:spPr>
        <a:xfrm>
          <a:off x="20245017" y="6329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72441</xdr:rowOff>
    </xdr:from>
    <xdr:to>
      <xdr:col>28</xdr:col>
      <xdr:colOff>365125</xdr:colOff>
      <xdr:row>37</xdr:row>
      <xdr:rowOff>2591</xdr:rowOff>
    </xdr:to>
    <xdr:sp macro="" textlink="">
      <xdr:nvSpPr>
        <xdr:cNvPr id="736" name="フローチャート : 判断 735"/>
        <xdr:cNvSpPr/>
      </xdr:nvSpPr>
      <xdr:spPr>
        <a:xfrm>
          <a:off x="19494500" y="624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19118</xdr:rowOff>
    </xdr:from>
    <xdr:ext cx="469744" cy="259045"/>
    <xdr:sp macro="" textlink="">
      <xdr:nvSpPr>
        <xdr:cNvPr id="737" name="テキスト ボックス 736"/>
        <xdr:cNvSpPr txBox="1"/>
      </xdr:nvSpPr>
      <xdr:spPr>
        <a:xfrm>
          <a:off x="19310427" y="601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17577</xdr:rowOff>
    </xdr:from>
    <xdr:to>
      <xdr:col>27</xdr:col>
      <xdr:colOff>161925</xdr:colOff>
      <xdr:row>37</xdr:row>
      <xdr:rowOff>119177</xdr:rowOff>
    </xdr:to>
    <xdr:sp macro="" textlink="">
      <xdr:nvSpPr>
        <xdr:cNvPr id="738" name="フローチャート : 判断 737"/>
        <xdr:cNvSpPr/>
      </xdr:nvSpPr>
      <xdr:spPr>
        <a:xfrm>
          <a:off x="18605500" y="636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135704</xdr:rowOff>
    </xdr:from>
    <xdr:ext cx="469744" cy="259045"/>
    <xdr:sp macro="" textlink="">
      <xdr:nvSpPr>
        <xdr:cNvPr id="739" name="テキスト ボックス 738"/>
        <xdr:cNvSpPr txBox="1"/>
      </xdr:nvSpPr>
      <xdr:spPr>
        <a:xfrm>
          <a:off x="18421427" y="613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31</xdr:row>
      <xdr:rowOff>116103</xdr:rowOff>
    </xdr:from>
    <xdr:to>
      <xdr:col>32</xdr:col>
      <xdr:colOff>238125</xdr:colOff>
      <xdr:row>32</xdr:row>
      <xdr:rowOff>46253</xdr:rowOff>
    </xdr:to>
    <xdr:sp macro="" textlink="">
      <xdr:nvSpPr>
        <xdr:cNvPr id="745" name="円/楕円 744"/>
        <xdr:cNvSpPr/>
      </xdr:nvSpPr>
      <xdr:spPr>
        <a:xfrm>
          <a:off x="22110700" y="543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31030</xdr:rowOff>
    </xdr:from>
    <xdr:ext cx="469744" cy="259045"/>
    <xdr:sp macro="" textlink="">
      <xdr:nvSpPr>
        <xdr:cNvPr id="746" name="投資及び出資金該当値テキスト"/>
        <xdr:cNvSpPr txBox="1"/>
      </xdr:nvSpPr>
      <xdr:spPr>
        <a:xfrm>
          <a:off x="22212300" y="534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7" name="円/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8" name="テキスト ボックス 74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9" name="円/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0" name="テキスト ボックス 74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1" name="円/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2" name="テキスト ボックス 75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3" name="円/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4" name="テキスト ボックス 75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70" name="テキスト ボックス 769"/>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2" name="テキスト ボックス 771"/>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78" name="直線コネクタ 777"/>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79" name="貸付金最小値テキスト"/>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81" name="貸付金最大値テキスト"/>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82" name="直線コネクタ 781"/>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27785</xdr:rowOff>
    </xdr:from>
    <xdr:to>
      <xdr:col>32</xdr:col>
      <xdr:colOff>187325</xdr:colOff>
      <xdr:row>59</xdr:row>
      <xdr:rowOff>38422</xdr:rowOff>
    </xdr:to>
    <xdr:cxnSp macro="">
      <xdr:nvCxnSpPr>
        <xdr:cNvPr id="783" name="直線コネクタ 782"/>
        <xdr:cNvCxnSpPr/>
      </xdr:nvCxnSpPr>
      <xdr:spPr>
        <a:xfrm flipV="1">
          <a:off x="21323300" y="10143335"/>
          <a:ext cx="838200" cy="1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145236</xdr:rowOff>
    </xdr:from>
    <xdr:ext cx="469744" cy="259045"/>
    <xdr:sp macro="" textlink="">
      <xdr:nvSpPr>
        <xdr:cNvPr id="784" name="貸付金平均値テキスト"/>
        <xdr:cNvSpPr txBox="1"/>
      </xdr:nvSpPr>
      <xdr:spPr>
        <a:xfrm>
          <a:off x="22212300" y="9917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5" name="フローチャート : 判断 784"/>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14892</xdr:rowOff>
    </xdr:from>
    <xdr:to>
      <xdr:col>31</xdr:col>
      <xdr:colOff>34925</xdr:colOff>
      <xdr:row>59</xdr:row>
      <xdr:rowOff>38422</xdr:rowOff>
    </xdr:to>
    <xdr:cxnSp macro="">
      <xdr:nvCxnSpPr>
        <xdr:cNvPr id="786" name="直線コネクタ 785"/>
        <xdr:cNvCxnSpPr/>
      </xdr:nvCxnSpPr>
      <xdr:spPr>
        <a:xfrm>
          <a:off x="20434300" y="10130442"/>
          <a:ext cx="889000" cy="2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103508</xdr:rowOff>
    </xdr:from>
    <xdr:to>
      <xdr:col>31</xdr:col>
      <xdr:colOff>85725</xdr:colOff>
      <xdr:row>59</xdr:row>
      <xdr:rowOff>33658</xdr:rowOff>
    </xdr:to>
    <xdr:sp macro="" textlink="">
      <xdr:nvSpPr>
        <xdr:cNvPr id="787" name="フローチャート : 判断 786"/>
        <xdr:cNvSpPr/>
      </xdr:nvSpPr>
      <xdr:spPr>
        <a:xfrm>
          <a:off x="212725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50185</xdr:rowOff>
    </xdr:from>
    <xdr:ext cx="469744" cy="259045"/>
    <xdr:sp macro="" textlink="">
      <xdr:nvSpPr>
        <xdr:cNvPr id="788" name="テキスト ボックス 787"/>
        <xdr:cNvSpPr txBox="1"/>
      </xdr:nvSpPr>
      <xdr:spPr>
        <a:xfrm>
          <a:off x="21088427" y="982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14892</xdr:rowOff>
    </xdr:from>
    <xdr:to>
      <xdr:col>29</xdr:col>
      <xdr:colOff>517525</xdr:colOff>
      <xdr:row>59</xdr:row>
      <xdr:rowOff>33789</xdr:rowOff>
    </xdr:to>
    <xdr:cxnSp macro="">
      <xdr:nvCxnSpPr>
        <xdr:cNvPr id="789" name="直線コネクタ 788"/>
        <xdr:cNvCxnSpPr/>
      </xdr:nvCxnSpPr>
      <xdr:spPr>
        <a:xfrm flipV="1">
          <a:off x="19545300" y="10130442"/>
          <a:ext cx="8890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15428</xdr:rowOff>
    </xdr:from>
    <xdr:to>
      <xdr:col>29</xdr:col>
      <xdr:colOff>568325</xdr:colOff>
      <xdr:row>58</xdr:row>
      <xdr:rowOff>117028</xdr:rowOff>
    </xdr:to>
    <xdr:sp macro="" textlink="">
      <xdr:nvSpPr>
        <xdr:cNvPr id="790" name="フローチャート : 判断 789"/>
        <xdr:cNvSpPr/>
      </xdr:nvSpPr>
      <xdr:spPr>
        <a:xfrm>
          <a:off x="20383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133555</xdr:rowOff>
    </xdr:from>
    <xdr:ext cx="534377" cy="259045"/>
    <xdr:sp macro="" textlink="">
      <xdr:nvSpPr>
        <xdr:cNvPr id="791" name="テキスト ボックス 790"/>
        <xdr:cNvSpPr txBox="1"/>
      </xdr:nvSpPr>
      <xdr:spPr>
        <a:xfrm>
          <a:off x="20167111" y="97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33789</xdr:rowOff>
    </xdr:from>
    <xdr:to>
      <xdr:col>28</xdr:col>
      <xdr:colOff>314325</xdr:colOff>
      <xdr:row>59</xdr:row>
      <xdr:rowOff>44450</xdr:rowOff>
    </xdr:to>
    <xdr:cxnSp macro="">
      <xdr:nvCxnSpPr>
        <xdr:cNvPr id="792" name="直線コネクタ 791"/>
        <xdr:cNvCxnSpPr/>
      </xdr:nvCxnSpPr>
      <xdr:spPr>
        <a:xfrm flipV="1">
          <a:off x="18656300" y="10149339"/>
          <a:ext cx="889000" cy="1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10879</xdr:rowOff>
    </xdr:from>
    <xdr:to>
      <xdr:col>28</xdr:col>
      <xdr:colOff>365125</xdr:colOff>
      <xdr:row>58</xdr:row>
      <xdr:rowOff>112479</xdr:rowOff>
    </xdr:to>
    <xdr:sp macro="" textlink="">
      <xdr:nvSpPr>
        <xdr:cNvPr id="793" name="フローチャート : 判断 792"/>
        <xdr:cNvSpPr/>
      </xdr:nvSpPr>
      <xdr:spPr>
        <a:xfrm>
          <a:off x="19494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129006</xdr:rowOff>
    </xdr:from>
    <xdr:ext cx="534377" cy="259045"/>
    <xdr:sp macro="" textlink="">
      <xdr:nvSpPr>
        <xdr:cNvPr id="794" name="テキスト ボックス 793"/>
        <xdr:cNvSpPr txBox="1"/>
      </xdr:nvSpPr>
      <xdr:spPr>
        <a:xfrm>
          <a:off x="19278111" y="97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4775</xdr:rowOff>
    </xdr:from>
    <xdr:to>
      <xdr:col>27</xdr:col>
      <xdr:colOff>161925</xdr:colOff>
      <xdr:row>58</xdr:row>
      <xdr:rowOff>106375</xdr:rowOff>
    </xdr:to>
    <xdr:sp macro="" textlink="">
      <xdr:nvSpPr>
        <xdr:cNvPr id="795" name="フローチャート : 判断 794"/>
        <xdr:cNvSpPr/>
      </xdr:nvSpPr>
      <xdr:spPr>
        <a:xfrm>
          <a:off x="18605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122902</xdr:rowOff>
    </xdr:from>
    <xdr:ext cx="534377" cy="259045"/>
    <xdr:sp macro="" textlink="">
      <xdr:nvSpPr>
        <xdr:cNvPr id="796" name="テキスト ボックス 795"/>
        <xdr:cNvSpPr txBox="1"/>
      </xdr:nvSpPr>
      <xdr:spPr>
        <a:xfrm>
          <a:off x="18389111" y="97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148435</xdr:rowOff>
    </xdr:from>
    <xdr:to>
      <xdr:col>32</xdr:col>
      <xdr:colOff>238125</xdr:colOff>
      <xdr:row>59</xdr:row>
      <xdr:rowOff>78585</xdr:rowOff>
    </xdr:to>
    <xdr:sp macro="" textlink="">
      <xdr:nvSpPr>
        <xdr:cNvPr id="802" name="円/楕円 801"/>
        <xdr:cNvSpPr/>
      </xdr:nvSpPr>
      <xdr:spPr>
        <a:xfrm>
          <a:off x="22110700" y="1009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100786</xdr:rowOff>
    </xdr:from>
    <xdr:ext cx="469744" cy="259045"/>
    <xdr:sp macro="" textlink="">
      <xdr:nvSpPr>
        <xdr:cNvPr id="803" name="貸付金該当値テキスト"/>
        <xdr:cNvSpPr txBox="1"/>
      </xdr:nvSpPr>
      <xdr:spPr>
        <a:xfrm>
          <a:off x="22212300" y="1004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159072</xdr:rowOff>
    </xdr:from>
    <xdr:to>
      <xdr:col>31</xdr:col>
      <xdr:colOff>85725</xdr:colOff>
      <xdr:row>59</xdr:row>
      <xdr:rowOff>89222</xdr:rowOff>
    </xdr:to>
    <xdr:sp macro="" textlink="">
      <xdr:nvSpPr>
        <xdr:cNvPr id="804" name="円/楕円 803"/>
        <xdr:cNvSpPr/>
      </xdr:nvSpPr>
      <xdr:spPr>
        <a:xfrm>
          <a:off x="21272500" y="1010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80349</xdr:rowOff>
    </xdr:from>
    <xdr:ext cx="378565" cy="259045"/>
    <xdr:sp macro="" textlink="">
      <xdr:nvSpPr>
        <xdr:cNvPr id="805" name="テキスト ボックス 804"/>
        <xdr:cNvSpPr txBox="1"/>
      </xdr:nvSpPr>
      <xdr:spPr>
        <a:xfrm>
          <a:off x="21134017" y="10195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135542</xdr:rowOff>
    </xdr:from>
    <xdr:to>
      <xdr:col>29</xdr:col>
      <xdr:colOff>568325</xdr:colOff>
      <xdr:row>59</xdr:row>
      <xdr:rowOff>65692</xdr:rowOff>
    </xdr:to>
    <xdr:sp macro="" textlink="">
      <xdr:nvSpPr>
        <xdr:cNvPr id="806" name="円/楕円 805"/>
        <xdr:cNvSpPr/>
      </xdr:nvSpPr>
      <xdr:spPr>
        <a:xfrm>
          <a:off x="20383500" y="100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56819</xdr:rowOff>
    </xdr:from>
    <xdr:ext cx="469744" cy="259045"/>
    <xdr:sp macro="" textlink="">
      <xdr:nvSpPr>
        <xdr:cNvPr id="807" name="テキスト ボックス 806"/>
        <xdr:cNvSpPr txBox="1"/>
      </xdr:nvSpPr>
      <xdr:spPr>
        <a:xfrm>
          <a:off x="20199427" y="10172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154439</xdr:rowOff>
    </xdr:from>
    <xdr:to>
      <xdr:col>28</xdr:col>
      <xdr:colOff>365125</xdr:colOff>
      <xdr:row>59</xdr:row>
      <xdr:rowOff>84589</xdr:rowOff>
    </xdr:to>
    <xdr:sp macro="" textlink="">
      <xdr:nvSpPr>
        <xdr:cNvPr id="808" name="円/楕円 807"/>
        <xdr:cNvSpPr/>
      </xdr:nvSpPr>
      <xdr:spPr>
        <a:xfrm>
          <a:off x="19494500" y="1009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75716</xdr:rowOff>
    </xdr:from>
    <xdr:ext cx="469744" cy="259045"/>
    <xdr:sp macro="" textlink="">
      <xdr:nvSpPr>
        <xdr:cNvPr id="809" name="テキスト ボックス 808"/>
        <xdr:cNvSpPr txBox="1"/>
      </xdr:nvSpPr>
      <xdr:spPr>
        <a:xfrm>
          <a:off x="19310427" y="1019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0" name="円/楕円 80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1" name="テキスト ボックス 81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48,403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35" name="直線コネクタ 834"/>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36" name="繰出金最小値テキスト"/>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37" name="直線コネクタ 836"/>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38" name="繰出金最大値テキスト"/>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39" name="直線コネクタ 838"/>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140241</xdr:rowOff>
    </xdr:from>
    <xdr:to>
      <xdr:col>32</xdr:col>
      <xdr:colOff>187325</xdr:colOff>
      <xdr:row>75</xdr:row>
      <xdr:rowOff>142115</xdr:rowOff>
    </xdr:to>
    <xdr:cxnSp macro="">
      <xdr:nvCxnSpPr>
        <xdr:cNvPr id="840" name="直線コネクタ 839"/>
        <xdr:cNvCxnSpPr/>
      </xdr:nvCxnSpPr>
      <xdr:spPr>
        <a:xfrm>
          <a:off x="21323300" y="12998991"/>
          <a:ext cx="8382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66415</xdr:rowOff>
    </xdr:from>
    <xdr:ext cx="599010" cy="259045"/>
    <xdr:sp macro="" textlink="">
      <xdr:nvSpPr>
        <xdr:cNvPr id="841" name="繰出金平均値テキスト"/>
        <xdr:cNvSpPr txBox="1"/>
      </xdr:nvSpPr>
      <xdr:spPr>
        <a:xfrm>
          <a:off x="22212300" y="12582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42" name="フローチャート : 判断 841"/>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140241</xdr:rowOff>
    </xdr:from>
    <xdr:to>
      <xdr:col>31</xdr:col>
      <xdr:colOff>34925</xdr:colOff>
      <xdr:row>75</xdr:row>
      <xdr:rowOff>146131</xdr:rowOff>
    </xdr:to>
    <xdr:cxnSp macro="">
      <xdr:nvCxnSpPr>
        <xdr:cNvPr id="843" name="直線コネクタ 842"/>
        <xdr:cNvCxnSpPr/>
      </xdr:nvCxnSpPr>
      <xdr:spPr>
        <a:xfrm flipV="1">
          <a:off x="20434300" y="12998991"/>
          <a:ext cx="889000" cy="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60500</xdr:rowOff>
    </xdr:from>
    <xdr:to>
      <xdr:col>31</xdr:col>
      <xdr:colOff>85725</xdr:colOff>
      <xdr:row>74</xdr:row>
      <xdr:rowOff>162100</xdr:rowOff>
    </xdr:to>
    <xdr:sp macro="" textlink="">
      <xdr:nvSpPr>
        <xdr:cNvPr id="844" name="フローチャート : 判断 843"/>
        <xdr:cNvSpPr/>
      </xdr:nvSpPr>
      <xdr:spPr>
        <a:xfrm>
          <a:off x="21272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7177</xdr:rowOff>
    </xdr:from>
    <xdr:ext cx="599010" cy="259045"/>
    <xdr:sp macro="" textlink="">
      <xdr:nvSpPr>
        <xdr:cNvPr id="845" name="テキスト ボックス 844"/>
        <xdr:cNvSpPr txBox="1"/>
      </xdr:nvSpPr>
      <xdr:spPr>
        <a:xfrm>
          <a:off x="21023794"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146131</xdr:rowOff>
    </xdr:from>
    <xdr:to>
      <xdr:col>29</xdr:col>
      <xdr:colOff>517525</xdr:colOff>
      <xdr:row>76</xdr:row>
      <xdr:rowOff>43604</xdr:rowOff>
    </xdr:to>
    <xdr:cxnSp macro="">
      <xdr:nvCxnSpPr>
        <xdr:cNvPr id="846" name="直線コネクタ 845"/>
        <xdr:cNvCxnSpPr/>
      </xdr:nvCxnSpPr>
      <xdr:spPr>
        <a:xfrm flipV="1">
          <a:off x="19545300" y="13004881"/>
          <a:ext cx="889000" cy="6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59098</xdr:rowOff>
    </xdr:from>
    <xdr:to>
      <xdr:col>29</xdr:col>
      <xdr:colOff>568325</xdr:colOff>
      <xdr:row>74</xdr:row>
      <xdr:rowOff>160698</xdr:rowOff>
    </xdr:to>
    <xdr:sp macro="" textlink="">
      <xdr:nvSpPr>
        <xdr:cNvPr id="847" name="フローチャート : 判断 846"/>
        <xdr:cNvSpPr/>
      </xdr:nvSpPr>
      <xdr:spPr>
        <a:xfrm>
          <a:off x="20383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5775</xdr:rowOff>
    </xdr:from>
    <xdr:ext cx="599010" cy="259045"/>
    <xdr:sp macro="" textlink="">
      <xdr:nvSpPr>
        <xdr:cNvPr id="848" name="テキスト ボックス 847"/>
        <xdr:cNvSpPr txBox="1"/>
      </xdr:nvSpPr>
      <xdr:spPr>
        <a:xfrm>
          <a:off x="20134794" y="1252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43604</xdr:rowOff>
    </xdr:from>
    <xdr:to>
      <xdr:col>28</xdr:col>
      <xdr:colOff>314325</xdr:colOff>
      <xdr:row>76</xdr:row>
      <xdr:rowOff>56184</xdr:rowOff>
    </xdr:to>
    <xdr:cxnSp macro="">
      <xdr:nvCxnSpPr>
        <xdr:cNvPr id="849" name="直線コネクタ 848"/>
        <xdr:cNvCxnSpPr/>
      </xdr:nvCxnSpPr>
      <xdr:spPr>
        <a:xfrm flipV="1">
          <a:off x="18656300" y="13073804"/>
          <a:ext cx="889000" cy="1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87788</xdr:rowOff>
    </xdr:from>
    <xdr:to>
      <xdr:col>28</xdr:col>
      <xdr:colOff>365125</xdr:colOff>
      <xdr:row>75</xdr:row>
      <xdr:rowOff>17938</xdr:rowOff>
    </xdr:to>
    <xdr:sp macro="" textlink="">
      <xdr:nvSpPr>
        <xdr:cNvPr id="850" name="フローチャート : 判断 849"/>
        <xdr:cNvSpPr/>
      </xdr:nvSpPr>
      <xdr:spPr>
        <a:xfrm>
          <a:off x="19494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34465</xdr:rowOff>
    </xdr:from>
    <xdr:ext cx="599010" cy="259045"/>
    <xdr:sp macro="" textlink="">
      <xdr:nvSpPr>
        <xdr:cNvPr id="851" name="テキスト ボックス 850"/>
        <xdr:cNvSpPr txBox="1"/>
      </xdr:nvSpPr>
      <xdr:spPr>
        <a:xfrm>
          <a:off x="19245794" y="1255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60325</xdr:colOff>
      <xdr:row>72</xdr:row>
      <xdr:rowOff>73568</xdr:rowOff>
    </xdr:from>
    <xdr:to>
      <xdr:col>27</xdr:col>
      <xdr:colOff>161925</xdr:colOff>
      <xdr:row>73</xdr:row>
      <xdr:rowOff>3718</xdr:rowOff>
    </xdr:to>
    <xdr:sp macro="" textlink="">
      <xdr:nvSpPr>
        <xdr:cNvPr id="852" name="フローチャート : 判断 851"/>
        <xdr:cNvSpPr/>
      </xdr:nvSpPr>
      <xdr:spPr>
        <a:xfrm>
          <a:off x="18605500" y="1241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20245</xdr:rowOff>
    </xdr:from>
    <xdr:ext cx="599010" cy="259045"/>
    <xdr:sp macro="" textlink="">
      <xdr:nvSpPr>
        <xdr:cNvPr id="853" name="テキスト ボックス 852"/>
        <xdr:cNvSpPr txBox="1"/>
      </xdr:nvSpPr>
      <xdr:spPr>
        <a:xfrm>
          <a:off x="18356794" y="12193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91315</xdr:rowOff>
    </xdr:from>
    <xdr:to>
      <xdr:col>32</xdr:col>
      <xdr:colOff>238125</xdr:colOff>
      <xdr:row>76</xdr:row>
      <xdr:rowOff>21465</xdr:rowOff>
    </xdr:to>
    <xdr:sp macro="" textlink="">
      <xdr:nvSpPr>
        <xdr:cNvPr id="859" name="円/楕円 858"/>
        <xdr:cNvSpPr/>
      </xdr:nvSpPr>
      <xdr:spPr>
        <a:xfrm>
          <a:off x="22110700" y="1295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69742</xdr:rowOff>
    </xdr:from>
    <xdr:ext cx="534377" cy="259045"/>
    <xdr:sp macro="" textlink="">
      <xdr:nvSpPr>
        <xdr:cNvPr id="860" name="繰出金該当値テキスト"/>
        <xdr:cNvSpPr txBox="1"/>
      </xdr:nvSpPr>
      <xdr:spPr>
        <a:xfrm>
          <a:off x="22212300" y="1292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77,183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89441</xdr:rowOff>
    </xdr:from>
    <xdr:to>
      <xdr:col>31</xdr:col>
      <xdr:colOff>85725</xdr:colOff>
      <xdr:row>76</xdr:row>
      <xdr:rowOff>19591</xdr:rowOff>
    </xdr:to>
    <xdr:sp macro="" textlink="">
      <xdr:nvSpPr>
        <xdr:cNvPr id="861" name="円/楕円 860"/>
        <xdr:cNvSpPr/>
      </xdr:nvSpPr>
      <xdr:spPr>
        <a:xfrm>
          <a:off x="21272500" y="1294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10718</xdr:rowOff>
    </xdr:from>
    <xdr:ext cx="534377" cy="259045"/>
    <xdr:sp macro="" textlink="">
      <xdr:nvSpPr>
        <xdr:cNvPr id="862" name="テキスト ボックス 861"/>
        <xdr:cNvSpPr txBox="1"/>
      </xdr:nvSpPr>
      <xdr:spPr>
        <a:xfrm>
          <a:off x="21056111" y="1304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77,429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95331</xdr:rowOff>
    </xdr:from>
    <xdr:to>
      <xdr:col>29</xdr:col>
      <xdr:colOff>568325</xdr:colOff>
      <xdr:row>76</xdr:row>
      <xdr:rowOff>25481</xdr:rowOff>
    </xdr:to>
    <xdr:sp macro="" textlink="">
      <xdr:nvSpPr>
        <xdr:cNvPr id="863" name="円/楕円 862"/>
        <xdr:cNvSpPr/>
      </xdr:nvSpPr>
      <xdr:spPr>
        <a:xfrm>
          <a:off x="20383500" y="1295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16608</xdr:rowOff>
    </xdr:from>
    <xdr:ext cx="534377" cy="259045"/>
    <xdr:sp macro="" textlink="">
      <xdr:nvSpPr>
        <xdr:cNvPr id="864" name="テキスト ボックス 863"/>
        <xdr:cNvSpPr txBox="1"/>
      </xdr:nvSpPr>
      <xdr:spPr>
        <a:xfrm>
          <a:off x="20167111" y="1304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76,656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164254</xdr:rowOff>
    </xdr:from>
    <xdr:to>
      <xdr:col>28</xdr:col>
      <xdr:colOff>365125</xdr:colOff>
      <xdr:row>76</xdr:row>
      <xdr:rowOff>94404</xdr:rowOff>
    </xdr:to>
    <xdr:sp macro="" textlink="">
      <xdr:nvSpPr>
        <xdr:cNvPr id="865" name="円/楕円 864"/>
        <xdr:cNvSpPr/>
      </xdr:nvSpPr>
      <xdr:spPr>
        <a:xfrm>
          <a:off x="19494500" y="1302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85531</xdr:rowOff>
    </xdr:from>
    <xdr:ext cx="534377" cy="259045"/>
    <xdr:sp macro="" textlink="">
      <xdr:nvSpPr>
        <xdr:cNvPr id="866" name="テキスト ボックス 865"/>
        <xdr:cNvSpPr txBox="1"/>
      </xdr:nvSpPr>
      <xdr:spPr>
        <a:xfrm>
          <a:off x="19278111" y="1311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67,611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5384</xdr:rowOff>
    </xdr:from>
    <xdr:to>
      <xdr:col>27</xdr:col>
      <xdr:colOff>161925</xdr:colOff>
      <xdr:row>76</xdr:row>
      <xdr:rowOff>106984</xdr:rowOff>
    </xdr:to>
    <xdr:sp macro="" textlink="">
      <xdr:nvSpPr>
        <xdr:cNvPr id="867" name="円/楕円 866"/>
        <xdr:cNvSpPr/>
      </xdr:nvSpPr>
      <xdr:spPr>
        <a:xfrm>
          <a:off x="18605500" y="1303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98111</xdr:rowOff>
    </xdr:from>
    <xdr:ext cx="534377" cy="259045"/>
    <xdr:sp macro="" textlink="">
      <xdr:nvSpPr>
        <xdr:cNvPr id="868" name="テキスト ボックス 867"/>
        <xdr:cNvSpPr txBox="1"/>
      </xdr:nvSpPr>
      <xdr:spPr>
        <a:xfrm>
          <a:off x="18389111" y="131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65,960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における住民一人当たりのコストは、投資及び出資金・扶助費を除きおおむね類似団体の平均もしくは平均以下となっている。投資及び出資金は、村が１００％出資する第三セクターの経営力強化を図るために増資をしたためである。また、扶助費については、少子化対策として児童福祉に関する施策を重点的に実施しているためである。</a:t>
          </a:r>
          <a:endParaRPr kumimoji="1" lang="en-US" altLang="ja-JP" sz="1300">
            <a:latin typeface="ＭＳ Ｐゴシック"/>
          </a:endParaRPr>
        </a:p>
        <a:p>
          <a:r>
            <a:rPr kumimoji="1" lang="ja-JP" altLang="en-US" sz="1300">
              <a:latin typeface="ＭＳ Ｐゴシック"/>
            </a:rPr>
            <a:t>　普通建設事業費についてはおおむね類似団体の平均にあるが、今後は施設の老朽化対策が必要となってくる。少子高齢化が進む本村にとって税収の増加が見込まれないなか、長寿命化に必要となる財源を確保するためにも基金の積立てがより一層必要となってく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熊本県球磨村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3,898
3,896
207.58
4,456,511
4,175,444
205,159
2,342,105
3,419,870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21252</xdr:rowOff>
    </xdr:from>
    <xdr:to>
      <xdr:col>6</xdr:col>
      <xdr:colOff>511175</xdr:colOff>
      <xdr:row>38</xdr:row>
      <xdr:rowOff>26919</xdr:rowOff>
    </xdr:to>
    <xdr:cxnSp macro="">
      <xdr:nvCxnSpPr>
        <xdr:cNvPr id="62" name="直線コネクタ 61"/>
        <xdr:cNvCxnSpPr/>
      </xdr:nvCxnSpPr>
      <xdr:spPr>
        <a:xfrm flipV="1">
          <a:off x="3797300" y="6536352"/>
          <a:ext cx="838200" cy="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152174</xdr:rowOff>
    </xdr:from>
    <xdr:ext cx="534377" cy="259045"/>
    <xdr:sp macro="" textlink="">
      <xdr:nvSpPr>
        <xdr:cNvPr id="63" name="議会費平均値テキスト"/>
        <xdr:cNvSpPr txBox="1"/>
      </xdr:nvSpPr>
      <xdr:spPr>
        <a:xfrm>
          <a:off x="4686300" y="63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26919</xdr:rowOff>
    </xdr:from>
    <xdr:to>
      <xdr:col>5</xdr:col>
      <xdr:colOff>358775</xdr:colOff>
      <xdr:row>38</xdr:row>
      <xdr:rowOff>37075</xdr:rowOff>
    </xdr:to>
    <xdr:cxnSp macro="">
      <xdr:nvCxnSpPr>
        <xdr:cNvPr id="65" name="直線コネクタ 64"/>
        <xdr:cNvCxnSpPr/>
      </xdr:nvCxnSpPr>
      <xdr:spPr>
        <a:xfrm flipV="1">
          <a:off x="2908300" y="6542019"/>
          <a:ext cx="8890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127746</xdr:rowOff>
    </xdr:from>
    <xdr:to>
      <xdr:col>5</xdr:col>
      <xdr:colOff>409575</xdr:colOff>
      <xdr:row>38</xdr:row>
      <xdr:rowOff>57896</xdr:rowOff>
    </xdr:to>
    <xdr:sp macro="" textlink="">
      <xdr:nvSpPr>
        <xdr:cNvPr id="66" name="フローチャート : 判断 65"/>
        <xdr:cNvSpPr/>
      </xdr:nvSpPr>
      <xdr:spPr>
        <a:xfrm>
          <a:off x="3746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74423</xdr:rowOff>
    </xdr:from>
    <xdr:ext cx="534377" cy="259045"/>
    <xdr:sp macro="" textlink="">
      <xdr:nvSpPr>
        <xdr:cNvPr id="67" name="テキスト ボックス 66"/>
        <xdr:cNvSpPr txBox="1"/>
      </xdr:nvSpPr>
      <xdr:spPr>
        <a:xfrm>
          <a:off x="3530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36422</xdr:rowOff>
    </xdr:from>
    <xdr:to>
      <xdr:col>4</xdr:col>
      <xdr:colOff>155575</xdr:colOff>
      <xdr:row>38</xdr:row>
      <xdr:rowOff>37075</xdr:rowOff>
    </xdr:to>
    <xdr:cxnSp macro="">
      <xdr:nvCxnSpPr>
        <xdr:cNvPr id="68" name="直線コネクタ 67"/>
        <xdr:cNvCxnSpPr/>
      </xdr:nvCxnSpPr>
      <xdr:spPr>
        <a:xfrm>
          <a:off x="2019300" y="6551522"/>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125101</xdr:rowOff>
    </xdr:from>
    <xdr:to>
      <xdr:col>4</xdr:col>
      <xdr:colOff>206375</xdr:colOff>
      <xdr:row>38</xdr:row>
      <xdr:rowOff>55251</xdr:rowOff>
    </xdr:to>
    <xdr:sp macro="" textlink="">
      <xdr:nvSpPr>
        <xdr:cNvPr id="69" name="フローチャート : 判断 68"/>
        <xdr:cNvSpPr/>
      </xdr:nvSpPr>
      <xdr:spPr>
        <a:xfrm>
          <a:off x="2857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71778</xdr:rowOff>
    </xdr:from>
    <xdr:ext cx="534377" cy="259045"/>
    <xdr:sp macro="" textlink="">
      <xdr:nvSpPr>
        <xdr:cNvPr id="70" name="テキスト ボックス 69"/>
        <xdr:cNvSpPr txBox="1"/>
      </xdr:nvSpPr>
      <xdr:spPr>
        <a:xfrm>
          <a:off x="2641111" y="62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34806</xdr:rowOff>
    </xdr:from>
    <xdr:to>
      <xdr:col>2</xdr:col>
      <xdr:colOff>638175</xdr:colOff>
      <xdr:row>38</xdr:row>
      <xdr:rowOff>36422</xdr:rowOff>
    </xdr:to>
    <xdr:cxnSp macro="">
      <xdr:nvCxnSpPr>
        <xdr:cNvPr id="71" name="直線コネクタ 70"/>
        <xdr:cNvCxnSpPr/>
      </xdr:nvCxnSpPr>
      <xdr:spPr>
        <a:xfrm>
          <a:off x="1130300" y="6549906"/>
          <a:ext cx="889000" cy="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125345</xdr:rowOff>
    </xdr:from>
    <xdr:to>
      <xdr:col>3</xdr:col>
      <xdr:colOff>3175</xdr:colOff>
      <xdr:row>38</xdr:row>
      <xdr:rowOff>55496</xdr:rowOff>
    </xdr:to>
    <xdr:sp macro="" textlink="">
      <xdr:nvSpPr>
        <xdr:cNvPr id="72" name="フローチャート : 判断 71"/>
        <xdr:cNvSpPr/>
      </xdr:nvSpPr>
      <xdr:spPr>
        <a:xfrm>
          <a:off x="1968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72022</xdr:rowOff>
    </xdr:from>
    <xdr:ext cx="534377" cy="259045"/>
    <xdr:sp macro="" textlink="">
      <xdr:nvSpPr>
        <xdr:cNvPr id="73" name="テキスト ボックス 72"/>
        <xdr:cNvSpPr txBox="1"/>
      </xdr:nvSpPr>
      <xdr:spPr>
        <a:xfrm>
          <a:off x="1752111" y="62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119516</xdr:rowOff>
    </xdr:from>
    <xdr:to>
      <xdr:col>1</xdr:col>
      <xdr:colOff>485775</xdr:colOff>
      <xdr:row>38</xdr:row>
      <xdr:rowOff>49666</xdr:rowOff>
    </xdr:to>
    <xdr:sp macro="" textlink="">
      <xdr:nvSpPr>
        <xdr:cNvPr id="74" name="フローチャート : 判断 73"/>
        <xdr:cNvSpPr/>
      </xdr:nvSpPr>
      <xdr:spPr>
        <a:xfrm>
          <a:off x="1079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66193</xdr:rowOff>
    </xdr:from>
    <xdr:ext cx="534377" cy="259045"/>
    <xdr:sp macro="" textlink="">
      <xdr:nvSpPr>
        <xdr:cNvPr id="75" name="テキスト ボックス 74"/>
        <xdr:cNvSpPr txBox="1"/>
      </xdr:nvSpPr>
      <xdr:spPr>
        <a:xfrm>
          <a:off x="863111" y="623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141903</xdr:rowOff>
    </xdr:from>
    <xdr:to>
      <xdr:col>6</xdr:col>
      <xdr:colOff>561975</xdr:colOff>
      <xdr:row>38</xdr:row>
      <xdr:rowOff>72053</xdr:rowOff>
    </xdr:to>
    <xdr:sp macro="" textlink="">
      <xdr:nvSpPr>
        <xdr:cNvPr id="81" name="円/楕円 80"/>
        <xdr:cNvSpPr/>
      </xdr:nvSpPr>
      <xdr:spPr>
        <a:xfrm>
          <a:off x="4584700" y="648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107724</xdr:rowOff>
    </xdr:from>
    <xdr:ext cx="534377" cy="259045"/>
    <xdr:sp macro="" textlink="">
      <xdr:nvSpPr>
        <xdr:cNvPr id="82" name="議会費該当値テキスト"/>
        <xdr:cNvSpPr txBox="1"/>
      </xdr:nvSpPr>
      <xdr:spPr>
        <a:xfrm>
          <a:off x="4686300" y="645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15,254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147569</xdr:rowOff>
    </xdr:from>
    <xdr:to>
      <xdr:col>5</xdr:col>
      <xdr:colOff>409575</xdr:colOff>
      <xdr:row>38</xdr:row>
      <xdr:rowOff>77719</xdr:rowOff>
    </xdr:to>
    <xdr:sp macro="" textlink="">
      <xdr:nvSpPr>
        <xdr:cNvPr id="83" name="円/楕円 82"/>
        <xdr:cNvSpPr/>
      </xdr:nvSpPr>
      <xdr:spPr>
        <a:xfrm>
          <a:off x="3746500" y="649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68846</xdr:rowOff>
    </xdr:from>
    <xdr:ext cx="534377" cy="259045"/>
    <xdr:sp macro="" textlink="">
      <xdr:nvSpPr>
        <xdr:cNvPr id="84" name="テキスト ボックス 83"/>
        <xdr:cNvSpPr txBox="1"/>
      </xdr:nvSpPr>
      <xdr:spPr>
        <a:xfrm>
          <a:off x="3530111" y="658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157725</xdr:rowOff>
    </xdr:from>
    <xdr:to>
      <xdr:col>4</xdr:col>
      <xdr:colOff>206375</xdr:colOff>
      <xdr:row>38</xdr:row>
      <xdr:rowOff>87875</xdr:rowOff>
    </xdr:to>
    <xdr:sp macro="" textlink="">
      <xdr:nvSpPr>
        <xdr:cNvPr id="85" name="円/楕円 84"/>
        <xdr:cNvSpPr/>
      </xdr:nvSpPr>
      <xdr:spPr>
        <a:xfrm>
          <a:off x="2857500" y="650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79002</xdr:rowOff>
    </xdr:from>
    <xdr:ext cx="534377" cy="259045"/>
    <xdr:sp macro="" textlink="">
      <xdr:nvSpPr>
        <xdr:cNvPr id="86" name="テキスト ボックス 85"/>
        <xdr:cNvSpPr txBox="1"/>
      </xdr:nvSpPr>
      <xdr:spPr>
        <a:xfrm>
          <a:off x="2641111" y="659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157072</xdr:rowOff>
    </xdr:from>
    <xdr:to>
      <xdr:col>3</xdr:col>
      <xdr:colOff>3175</xdr:colOff>
      <xdr:row>38</xdr:row>
      <xdr:rowOff>87222</xdr:rowOff>
    </xdr:to>
    <xdr:sp macro="" textlink="">
      <xdr:nvSpPr>
        <xdr:cNvPr id="87" name="円/楕円 86"/>
        <xdr:cNvSpPr/>
      </xdr:nvSpPr>
      <xdr:spPr>
        <a:xfrm>
          <a:off x="1968500" y="650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78349</xdr:rowOff>
    </xdr:from>
    <xdr:ext cx="534377" cy="259045"/>
    <xdr:sp macro="" textlink="">
      <xdr:nvSpPr>
        <xdr:cNvPr id="88" name="テキスト ボックス 87"/>
        <xdr:cNvSpPr txBox="1"/>
      </xdr:nvSpPr>
      <xdr:spPr>
        <a:xfrm>
          <a:off x="1752111" y="659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155455</xdr:rowOff>
    </xdr:from>
    <xdr:to>
      <xdr:col>1</xdr:col>
      <xdr:colOff>485775</xdr:colOff>
      <xdr:row>38</xdr:row>
      <xdr:rowOff>85606</xdr:rowOff>
    </xdr:to>
    <xdr:sp macro="" textlink="">
      <xdr:nvSpPr>
        <xdr:cNvPr id="89" name="円/楕円 88"/>
        <xdr:cNvSpPr/>
      </xdr:nvSpPr>
      <xdr:spPr>
        <a:xfrm>
          <a:off x="1079500" y="64991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76733</xdr:rowOff>
    </xdr:from>
    <xdr:ext cx="534377" cy="259045"/>
    <xdr:sp macro="" textlink="">
      <xdr:nvSpPr>
        <xdr:cNvPr id="90" name="テキスト ボックス 89"/>
        <xdr:cNvSpPr txBox="1"/>
      </xdr:nvSpPr>
      <xdr:spPr>
        <a:xfrm>
          <a:off x="863111" y="659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61,765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167901</xdr:rowOff>
    </xdr:from>
    <xdr:to>
      <xdr:col>6</xdr:col>
      <xdr:colOff>511175</xdr:colOff>
      <xdr:row>57</xdr:row>
      <xdr:rowOff>46477</xdr:rowOff>
    </xdr:to>
    <xdr:cxnSp macro="">
      <xdr:nvCxnSpPr>
        <xdr:cNvPr id="119" name="直線コネクタ 118"/>
        <xdr:cNvCxnSpPr/>
      </xdr:nvCxnSpPr>
      <xdr:spPr>
        <a:xfrm>
          <a:off x="3797300" y="9769101"/>
          <a:ext cx="838200" cy="5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15327</xdr:rowOff>
    </xdr:from>
    <xdr:ext cx="599010" cy="259045"/>
    <xdr:sp macro="" textlink="">
      <xdr:nvSpPr>
        <xdr:cNvPr id="120" name="総務費平均値テキスト"/>
        <xdr:cNvSpPr txBox="1"/>
      </xdr:nvSpPr>
      <xdr:spPr>
        <a:xfrm>
          <a:off x="4686300" y="9787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167901</xdr:rowOff>
    </xdr:from>
    <xdr:to>
      <xdr:col>5</xdr:col>
      <xdr:colOff>358775</xdr:colOff>
      <xdr:row>57</xdr:row>
      <xdr:rowOff>138293</xdr:rowOff>
    </xdr:to>
    <xdr:cxnSp macro="">
      <xdr:nvCxnSpPr>
        <xdr:cNvPr id="122" name="直線コネクタ 121"/>
        <xdr:cNvCxnSpPr/>
      </xdr:nvCxnSpPr>
      <xdr:spPr>
        <a:xfrm flipV="1">
          <a:off x="2908300" y="9769101"/>
          <a:ext cx="889000" cy="14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47158</xdr:rowOff>
    </xdr:from>
    <xdr:to>
      <xdr:col>5</xdr:col>
      <xdr:colOff>409575</xdr:colOff>
      <xdr:row>57</xdr:row>
      <xdr:rowOff>148758</xdr:rowOff>
    </xdr:to>
    <xdr:sp macro="" textlink="">
      <xdr:nvSpPr>
        <xdr:cNvPr id="123" name="フローチャート : 判断 122"/>
        <xdr:cNvSpPr/>
      </xdr:nvSpPr>
      <xdr:spPr>
        <a:xfrm>
          <a:off x="3746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139885</xdr:rowOff>
    </xdr:from>
    <xdr:ext cx="599010" cy="259045"/>
    <xdr:sp macro="" textlink="">
      <xdr:nvSpPr>
        <xdr:cNvPr id="124" name="テキスト ボックス 123"/>
        <xdr:cNvSpPr txBox="1"/>
      </xdr:nvSpPr>
      <xdr:spPr>
        <a:xfrm>
          <a:off x="3497794" y="991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126095</xdr:rowOff>
    </xdr:from>
    <xdr:to>
      <xdr:col>4</xdr:col>
      <xdr:colOff>155575</xdr:colOff>
      <xdr:row>57</xdr:row>
      <xdr:rowOff>138293</xdr:rowOff>
    </xdr:to>
    <xdr:cxnSp macro="">
      <xdr:nvCxnSpPr>
        <xdr:cNvPr id="125" name="直線コネクタ 124"/>
        <xdr:cNvCxnSpPr/>
      </xdr:nvCxnSpPr>
      <xdr:spPr>
        <a:xfrm>
          <a:off x="2019300" y="9898745"/>
          <a:ext cx="889000" cy="1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53913</xdr:rowOff>
    </xdr:from>
    <xdr:to>
      <xdr:col>4</xdr:col>
      <xdr:colOff>206375</xdr:colOff>
      <xdr:row>57</xdr:row>
      <xdr:rowOff>155513</xdr:rowOff>
    </xdr:to>
    <xdr:sp macro="" textlink="">
      <xdr:nvSpPr>
        <xdr:cNvPr id="126" name="フローチャート : 判断 125"/>
        <xdr:cNvSpPr/>
      </xdr:nvSpPr>
      <xdr:spPr>
        <a:xfrm>
          <a:off x="2857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590</xdr:rowOff>
    </xdr:from>
    <xdr:ext cx="599010" cy="259045"/>
    <xdr:sp macro="" textlink="">
      <xdr:nvSpPr>
        <xdr:cNvPr id="127" name="テキスト ボックス 126"/>
        <xdr:cNvSpPr txBox="1"/>
      </xdr:nvSpPr>
      <xdr:spPr>
        <a:xfrm>
          <a:off x="2608794" y="960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126095</xdr:rowOff>
    </xdr:from>
    <xdr:to>
      <xdr:col>2</xdr:col>
      <xdr:colOff>638175</xdr:colOff>
      <xdr:row>57</xdr:row>
      <xdr:rowOff>164175</xdr:rowOff>
    </xdr:to>
    <xdr:cxnSp macro="">
      <xdr:nvCxnSpPr>
        <xdr:cNvPr id="128" name="直線コネクタ 127"/>
        <xdr:cNvCxnSpPr/>
      </xdr:nvCxnSpPr>
      <xdr:spPr>
        <a:xfrm flipV="1">
          <a:off x="1130300" y="9898745"/>
          <a:ext cx="889000" cy="3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48628</xdr:rowOff>
    </xdr:from>
    <xdr:to>
      <xdr:col>3</xdr:col>
      <xdr:colOff>3175</xdr:colOff>
      <xdr:row>57</xdr:row>
      <xdr:rowOff>150228</xdr:rowOff>
    </xdr:to>
    <xdr:sp macro="" textlink="">
      <xdr:nvSpPr>
        <xdr:cNvPr id="129" name="フローチャート : 判断 128"/>
        <xdr:cNvSpPr/>
      </xdr:nvSpPr>
      <xdr:spPr>
        <a:xfrm>
          <a:off x="1968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166755</xdr:rowOff>
    </xdr:from>
    <xdr:ext cx="599010" cy="259045"/>
    <xdr:sp macro="" textlink="">
      <xdr:nvSpPr>
        <xdr:cNvPr id="130" name="テキスト ボックス 129"/>
        <xdr:cNvSpPr txBox="1"/>
      </xdr:nvSpPr>
      <xdr:spPr>
        <a:xfrm>
          <a:off x="1719794" y="959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100597</xdr:rowOff>
    </xdr:from>
    <xdr:to>
      <xdr:col>1</xdr:col>
      <xdr:colOff>485775</xdr:colOff>
      <xdr:row>57</xdr:row>
      <xdr:rowOff>30747</xdr:rowOff>
    </xdr:to>
    <xdr:sp macro="" textlink="">
      <xdr:nvSpPr>
        <xdr:cNvPr id="131" name="フローチャート : 判断 130"/>
        <xdr:cNvSpPr/>
      </xdr:nvSpPr>
      <xdr:spPr>
        <a:xfrm>
          <a:off x="1079500" y="9701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47274</xdr:rowOff>
    </xdr:from>
    <xdr:ext cx="599010" cy="259045"/>
    <xdr:sp macro="" textlink="">
      <xdr:nvSpPr>
        <xdr:cNvPr id="132" name="テキスト ボックス 131"/>
        <xdr:cNvSpPr txBox="1"/>
      </xdr:nvSpPr>
      <xdr:spPr>
        <a:xfrm>
          <a:off x="830794" y="947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167127</xdr:rowOff>
    </xdr:from>
    <xdr:to>
      <xdr:col>6</xdr:col>
      <xdr:colOff>561975</xdr:colOff>
      <xdr:row>57</xdr:row>
      <xdr:rowOff>97277</xdr:rowOff>
    </xdr:to>
    <xdr:sp macro="" textlink="">
      <xdr:nvSpPr>
        <xdr:cNvPr id="138" name="円/楕円 137"/>
        <xdr:cNvSpPr/>
      </xdr:nvSpPr>
      <xdr:spPr>
        <a:xfrm>
          <a:off x="4584700" y="976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18554</xdr:rowOff>
    </xdr:from>
    <xdr:ext cx="599010" cy="259045"/>
    <xdr:sp macro="" textlink="">
      <xdr:nvSpPr>
        <xdr:cNvPr id="139" name="総務費該当値テキスト"/>
        <xdr:cNvSpPr txBox="1"/>
      </xdr:nvSpPr>
      <xdr:spPr>
        <a:xfrm>
          <a:off x="4686300" y="961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268,404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117101</xdr:rowOff>
    </xdr:from>
    <xdr:to>
      <xdr:col>5</xdr:col>
      <xdr:colOff>409575</xdr:colOff>
      <xdr:row>57</xdr:row>
      <xdr:rowOff>47251</xdr:rowOff>
    </xdr:to>
    <xdr:sp macro="" textlink="">
      <xdr:nvSpPr>
        <xdr:cNvPr id="140" name="円/楕円 139"/>
        <xdr:cNvSpPr/>
      </xdr:nvSpPr>
      <xdr:spPr>
        <a:xfrm>
          <a:off x="3746500" y="971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63778</xdr:rowOff>
    </xdr:from>
    <xdr:ext cx="599010" cy="259045"/>
    <xdr:sp macro="" textlink="">
      <xdr:nvSpPr>
        <xdr:cNvPr id="141" name="テキスト ボックス 140"/>
        <xdr:cNvSpPr txBox="1"/>
      </xdr:nvSpPr>
      <xdr:spPr>
        <a:xfrm>
          <a:off x="3497794" y="949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307,794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87493</xdr:rowOff>
    </xdr:from>
    <xdr:to>
      <xdr:col>4</xdr:col>
      <xdr:colOff>206375</xdr:colOff>
      <xdr:row>58</xdr:row>
      <xdr:rowOff>17643</xdr:rowOff>
    </xdr:to>
    <xdr:sp macro="" textlink="">
      <xdr:nvSpPr>
        <xdr:cNvPr id="142" name="円/楕円 141"/>
        <xdr:cNvSpPr/>
      </xdr:nvSpPr>
      <xdr:spPr>
        <a:xfrm>
          <a:off x="2857500" y="986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8770</xdr:rowOff>
    </xdr:from>
    <xdr:ext cx="599010" cy="259045"/>
    <xdr:sp macro="" textlink="">
      <xdr:nvSpPr>
        <xdr:cNvPr id="143" name="テキスト ボックス 142"/>
        <xdr:cNvSpPr txBox="1"/>
      </xdr:nvSpPr>
      <xdr:spPr>
        <a:xfrm>
          <a:off x="2608794" y="9952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196,108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75295</xdr:rowOff>
    </xdr:from>
    <xdr:to>
      <xdr:col>3</xdr:col>
      <xdr:colOff>3175</xdr:colOff>
      <xdr:row>58</xdr:row>
      <xdr:rowOff>5445</xdr:rowOff>
    </xdr:to>
    <xdr:sp macro="" textlink="">
      <xdr:nvSpPr>
        <xdr:cNvPr id="144" name="円/楕円 143"/>
        <xdr:cNvSpPr/>
      </xdr:nvSpPr>
      <xdr:spPr>
        <a:xfrm>
          <a:off x="1968500" y="984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168022</xdr:rowOff>
    </xdr:from>
    <xdr:ext cx="599010" cy="259045"/>
    <xdr:sp macro="" textlink="">
      <xdr:nvSpPr>
        <xdr:cNvPr id="145" name="テキスト ボックス 144"/>
        <xdr:cNvSpPr txBox="1"/>
      </xdr:nvSpPr>
      <xdr:spPr>
        <a:xfrm>
          <a:off x="1719794" y="994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205,713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113375</xdr:rowOff>
    </xdr:from>
    <xdr:to>
      <xdr:col>1</xdr:col>
      <xdr:colOff>485775</xdr:colOff>
      <xdr:row>58</xdr:row>
      <xdr:rowOff>43525</xdr:rowOff>
    </xdr:to>
    <xdr:sp macro="" textlink="">
      <xdr:nvSpPr>
        <xdr:cNvPr id="146" name="円/楕円 145"/>
        <xdr:cNvSpPr/>
      </xdr:nvSpPr>
      <xdr:spPr>
        <a:xfrm>
          <a:off x="1079500" y="98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34652</xdr:rowOff>
    </xdr:from>
    <xdr:ext cx="599010" cy="259045"/>
    <xdr:sp macro="" textlink="">
      <xdr:nvSpPr>
        <xdr:cNvPr id="147" name="テキスト ボックス 146"/>
        <xdr:cNvSpPr txBox="1"/>
      </xdr:nvSpPr>
      <xdr:spPr>
        <a:xfrm>
          <a:off x="830794" y="997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75532</xdr:rowOff>
    </xdr:from>
    <xdr:to>
      <xdr:col>6</xdr:col>
      <xdr:colOff>511175</xdr:colOff>
      <xdr:row>77</xdr:row>
      <xdr:rowOff>100154</xdr:rowOff>
    </xdr:to>
    <xdr:cxnSp macro="">
      <xdr:nvCxnSpPr>
        <xdr:cNvPr id="178" name="直線コネクタ 177"/>
        <xdr:cNvCxnSpPr/>
      </xdr:nvCxnSpPr>
      <xdr:spPr>
        <a:xfrm flipV="1">
          <a:off x="3797300" y="13277182"/>
          <a:ext cx="838200" cy="2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57636</xdr:rowOff>
    </xdr:from>
    <xdr:ext cx="599010" cy="259045"/>
    <xdr:sp macro="" textlink="">
      <xdr:nvSpPr>
        <xdr:cNvPr id="179" name="民生費平均値テキスト"/>
        <xdr:cNvSpPr txBox="1"/>
      </xdr:nvSpPr>
      <xdr:spPr>
        <a:xfrm>
          <a:off x="4686300" y="13259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100154</xdr:rowOff>
    </xdr:from>
    <xdr:to>
      <xdr:col>5</xdr:col>
      <xdr:colOff>358775</xdr:colOff>
      <xdr:row>77</xdr:row>
      <xdr:rowOff>106400</xdr:rowOff>
    </xdr:to>
    <xdr:cxnSp macro="">
      <xdr:nvCxnSpPr>
        <xdr:cNvPr id="181" name="直線コネクタ 180"/>
        <xdr:cNvCxnSpPr/>
      </xdr:nvCxnSpPr>
      <xdr:spPr>
        <a:xfrm flipV="1">
          <a:off x="2908300" y="13301804"/>
          <a:ext cx="889000" cy="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91115</xdr:rowOff>
    </xdr:from>
    <xdr:to>
      <xdr:col>5</xdr:col>
      <xdr:colOff>409575</xdr:colOff>
      <xdr:row>78</xdr:row>
      <xdr:rowOff>21265</xdr:rowOff>
    </xdr:to>
    <xdr:sp macro="" textlink="">
      <xdr:nvSpPr>
        <xdr:cNvPr id="182" name="フローチャート : 判断 181"/>
        <xdr:cNvSpPr/>
      </xdr:nvSpPr>
      <xdr:spPr>
        <a:xfrm>
          <a:off x="3746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12392</xdr:rowOff>
    </xdr:from>
    <xdr:ext cx="599010" cy="259045"/>
    <xdr:sp macro="" textlink="">
      <xdr:nvSpPr>
        <xdr:cNvPr id="183" name="テキスト ボックス 182"/>
        <xdr:cNvSpPr txBox="1"/>
      </xdr:nvSpPr>
      <xdr:spPr>
        <a:xfrm>
          <a:off x="3497794" y="1338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99811</xdr:rowOff>
    </xdr:from>
    <xdr:to>
      <xdr:col>4</xdr:col>
      <xdr:colOff>155575</xdr:colOff>
      <xdr:row>77</xdr:row>
      <xdr:rowOff>106400</xdr:rowOff>
    </xdr:to>
    <xdr:cxnSp macro="">
      <xdr:nvCxnSpPr>
        <xdr:cNvPr id="184" name="直線コネクタ 183"/>
        <xdr:cNvCxnSpPr/>
      </xdr:nvCxnSpPr>
      <xdr:spPr>
        <a:xfrm>
          <a:off x="2019300" y="13301461"/>
          <a:ext cx="889000" cy="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69855</xdr:rowOff>
    </xdr:from>
    <xdr:to>
      <xdr:col>4</xdr:col>
      <xdr:colOff>206375</xdr:colOff>
      <xdr:row>78</xdr:row>
      <xdr:rowOff>5</xdr:rowOff>
    </xdr:to>
    <xdr:sp macro="" textlink="">
      <xdr:nvSpPr>
        <xdr:cNvPr id="185" name="フローチャート : 判断 184"/>
        <xdr:cNvSpPr/>
      </xdr:nvSpPr>
      <xdr:spPr>
        <a:xfrm>
          <a:off x="2857500" y="132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162582</xdr:rowOff>
    </xdr:from>
    <xdr:ext cx="599010" cy="259045"/>
    <xdr:sp macro="" textlink="">
      <xdr:nvSpPr>
        <xdr:cNvPr id="186" name="テキスト ボックス 185"/>
        <xdr:cNvSpPr txBox="1"/>
      </xdr:nvSpPr>
      <xdr:spPr>
        <a:xfrm>
          <a:off x="2608794" y="1336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99811</xdr:rowOff>
    </xdr:from>
    <xdr:to>
      <xdr:col>2</xdr:col>
      <xdr:colOff>638175</xdr:colOff>
      <xdr:row>77</xdr:row>
      <xdr:rowOff>139830</xdr:rowOff>
    </xdr:to>
    <xdr:cxnSp macro="">
      <xdr:nvCxnSpPr>
        <xdr:cNvPr id="187" name="直線コネクタ 186"/>
        <xdr:cNvCxnSpPr/>
      </xdr:nvCxnSpPr>
      <xdr:spPr>
        <a:xfrm flipV="1">
          <a:off x="1130300" y="13301461"/>
          <a:ext cx="889000" cy="4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14010</xdr:rowOff>
    </xdr:from>
    <xdr:to>
      <xdr:col>3</xdr:col>
      <xdr:colOff>3175</xdr:colOff>
      <xdr:row>77</xdr:row>
      <xdr:rowOff>115610</xdr:rowOff>
    </xdr:to>
    <xdr:sp macro="" textlink="">
      <xdr:nvSpPr>
        <xdr:cNvPr id="188" name="フローチャート : 判断 187"/>
        <xdr:cNvSpPr/>
      </xdr:nvSpPr>
      <xdr:spPr>
        <a:xfrm>
          <a:off x="1968500" y="132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132137</xdr:rowOff>
    </xdr:from>
    <xdr:ext cx="599010" cy="259045"/>
    <xdr:sp macro="" textlink="">
      <xdr:nvSpPr>
        <xdr:cNvPr id="189" name="テキスト ボックス 188"/>
        <xdr:cNvSpPr txBox="1"/>
      </xdr:nvSpPr>
      <xdr:spPr>
        <a:xfrm>
          <a:off x="1719794" y="1299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39633</xdr:rowOff>
    </xdr:from>
    <xdr:to>
      <xdr:col>1</xdr:col>
      <xdr:colOff>485775</xdr:colOff>
      <xdr:row>77</xdr:row>
      <xdr:rowOff>141233</xdr:rowOff>
    </xdr:to>
    <xdr:sp macro="" textlink="">
      <xdr:nvSpPr>
        <xdr:cNvPr id="190" name="フローチャート : 判断 189"/>
        <xdr:cNvSpPr/>
      </xdr:nvSpPr>
      <xdr:spPr>
        <a:xfrm>
          <a:off x="1079500" y="1324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157760</xdr:rowOff>
    </xdr:from>
    <xdr:ext cx="599010" cy="259045"/>
    <xdr:sp macro="" textlink="">
      <xdr:nvSpPr>
        <xdr:cNvPr id="191" name="テキスト ボックス 190"/>
        <xdr:cNvSpPr txBox="1"/>
      </xdr:nvSpPr>
      <xdr:spPr>
        <a:xfrm>
          <a:off x="830794" y="1301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24732</xdr:rowOff>
    </xdr:from>
    <xdr:to>
      <xdr:col>6</xdr:col>
      <xdr:colOff>561975</xdr:colOff>
      <xdr:row>77</xdr:row>
      <xdr:rowOff>126332</xdr:rowOff>
    </xdr:to>
    <xdr:sp macro="" textlink="">
      <xdr:nvSpPr>
        <xdr:cNvPr id="197" name="円/楕円 196"/>
        <xdr:cNvSpPr/>
      </xdr:nvSpPr>
      <xdr:spPr>
        <a:xfrm>
          <a:off x="4584700" y="1322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47609</xdr:rowOff>
    </xdr:from>
    <xdr:ext cx="599010" cy="259045"/>
    <xdr:sp macro="" textlink="">
      <xdr:nvSpPr>
        <xdr:cNvPr id="198" name="民生費該当値テキスト"/>
        <xdr:cNvSpPr txBox="1"/>
      </xdr:nvSpPr>
      <xdr:spPr>
        <a:xfrm>
          <a:off x="4686300" y="1307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224,298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49354</xdr:rowOff>
    </xdr:from>
    <xdr:to>
      <xdr:col>5</xdr:col>
      <xdr:colOff>409575</xdr:colOff>
      <xdr:row>77</xdr:row>
      <xdr:rowOff>150954</xdr:rowOff>
    </xdr:to>
    <xdr:sp macro="" textlink="">
      <xdr:nvSpPr>
        <xdr:cNvPr id="199" name="円/楕円 198"/>
        <xdr:cNvSpPr/>
      </xdr:nvSpPr>
      <xdr:spPr>
        <a:xfrm>
          <a:off x="3746500" y="1325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167481</xdr:rowOff>
    </xdr:from>
    <xdr:ext cx="599010" cy="259045"/>
    <xdr:sp macro="" textlink="">
      <xdr:nvSpPr>
        <xdr:cNvPr id="200" name="テキスト ボックス 199"/>
        <xdr:cNvSpPr txBox="1"/>
      </xdr:nvSpPr>
      <xdr:spPr>
        <a:xfrm>
          <a:off x="3497794" y="1302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209,219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55600</xdr:rowOff>
    </xdr:from>
    <xdr:to>
      <xdr:col>4</xdr:col>
      <xdr:colOff>206375</xdr:colOff>
      <xdr:row>77</xdr:row>
      <xdr:rowOff>157200</xdr:rowOff>
    </xdr:to>
    <xdr:sp macro="" textlink="">
      <xdr:nvSpPr>
        <xdr:cNvPr id="201" name="円/楕円 200"/>
        <xdr:cNvSpPr/>
      </xdr:nvSpPr>
      <xdr:spPr>
        <a:xfrm>
          <a:off x="2857500" y="132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2277</xdr:rowOff>
    </xdr:from>
    <xdr:ext cx="599010" cy="259045"/>
    <xdr:sp macro="" textlink="">
      <xdr:nvSpPr>
        <xdr:cNvPr id="202" name="テキスト ボックス 201"/>
        <xdr:cNvSpPr txBox="1"/>
      </xdr:nvSpPr>
      <xdr:spPr>
        <a:xfrm>
          <a:off x="2608794" y="1303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205,394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49011</xdr:rowOff>
    </xdr:from>
    <xdr:to>
      <xdr:col>3</xdr:col>
      <xdr:colOff>3175</xdr:colOff>
      <xdr:row>77</xdr:row>
      <xdr:rowOff>150611</xdr:rowOff>
    </xdr:to>
    <xdr:sp macro="" textlink="">
      <xdr:nvSpPr>
        <xdr:cNvPr id="203" name="円/楕円 202"/>
        <xdr:cNvSpPr/>
      </xdr:nvSpPr>
      <xdr:spPr>
        <a:xfrm>
          <a:off x="1968500" y="1325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141738</xdr:rowOff>
    </xdr:from>
    <xdr:ext cx="599010" cy="259045"/>
    <xdr:sp macro="" textlink="">
      <xdr:nvSpPr>
        <xdr:cNvPr id="204" name="テキスト ボックス 203"/>
        <xdr:cNvSpPr txBox="1"/>
      </xdr:nvSpPr>
      <xdr:spPr>
        <a:xfrm>
          <a:off x="1719794" y="1334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209,429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89030</xdr:rowOff>
    </xdr:from>
    <xdr:to>
      <xdr:col>1</xdr:col>
      <xdr:colOff>485775</xdr:colOff>
      <xdr:row>78</xdr:row>
      <xdr:rowOff>19180</xdr:rowOff>
    </xdr:to>
    <xdr:sp macro="" textlink="">
      <xdr:nvSpPr>
        <xdr:cNvPr id="205" name="円/楕円 204"/>
        <xdr:cNvSpPr/>
      </xdr:nvSpPr>
      <xdr:spPr>
        <a:xfrm>
          <a:off x="1079500" y="1329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10307</xdr:rowOff>
    </xdr:from>
    <xdr:ext cx="599010" cy="259045"/>
    <xdr:sp macro="" textlink="">
      <xdr:nvSpPr>
        <xdr:cNvPr id="206" name="テキスト ボックス 205"/>
        <xdr:cNvSpPr txBox="1"/>
      </xdr:nvSpPr>
      <xdr:spPr>
        <a:xfrm>
          <a:off x="830794" y="13383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72,953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109117</xdr:rowOff>
    </xdr:from>
    <xdr:to>
      <xdr:col>6</xdr:col>
      <xdr:colOff>511175</xdr:colOff>
      <xdr:row>98</xdr:row>
      <xdr:rowOff>116146</xdr:rowOff>
    </xdr:to>
    <xdr:cxnSp macro="">
      <xdr:nvCxnSpPr>
        <xdr:cNvPr id="235" name="直線コネクタ 234"/>
        <xdr:cNvCxnSpPr/>
      </xdr:nvCxnSpPr>
      <xdr:spPr>
        <a:xfrm flipV="1">
          <a:off x="3797300" y="16911217"/>
          <a:ext cx="8382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24206</xdr:rowOff>
    </xdr:from>
    <xdr:ext cx="534377" cy="259045"/>
    <xdr:sp macro="" textlink="">
      <xdr:nvSpPr>
        <xdr:cNvPr id="236" name="衛生費平均値テキスト"/>
        <xdr:cNvSpPr txBox="1"/>
      </xdr:nvSpPr>
      <xdr:spPr>
        <a:xfrm>
          <a:off x="4686300" y="1665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108569</xdr:rowOff>
    </xdr:from>
    <xdr:to>
      <xdr:col>5</xdr:col>
      <xdr:colOff>358775</xdr:colOff>
      <xdr:row>98</xdr:row>
      <xdr:rowOff>116146</xdr:rowOff>
    </xdr:to>
    <xdr:cxnSp macro="">
      <xdr:nvCxnSpPr>
        <xdr:cNvPr id="238" name="直線コネクタ 237"/>
        <xdr:cNvCxnSpPr/>
      </xdr:nvCxnSpPr>
      <xdr:spPr>
        <a:xfrm>
          <a:off x="2908300" y="16910669"/>
          <a:ext cx="889000" cy="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5471</xdr:rowOff>
    </xdr:from>
    <xdr:to>
      <xdr:col>5</xdr:col>
      <xdr:colOff>409575</xdr:colOff>
      <xdr:row>98</xdr:row>
      <xdr:rowOff>107071</xdr:rowOff>
    </xdr:to>
    <xdr:sp macro="" textlink="">
      <xdr:nvSpPr>
        <xdr:cNvPr id="239" name="フローチャート : 判断 238"/>
        <xdr:cNvSpPr/>
      </xdr:nvSpPr>
      <xdr:spPr>
        <a:xfrm>
          <a:off x="3746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123598</xdr:rowOff>
    </xdr:from>
    <xdr:ext cx="534377" cy="259045"/>
    <xdr:sp macro="" textlink="">
      <xdr:nvSpPr>
        <xdr:cNvPr id="240" name="テキスト ボックス 239"/>
        <xdr:cNvSpPr txBox="1"/>
      </xdr:nvSpPr>
      <xdr:spPr>
        <a:xfrm>
          <a:off x="3530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108569</xdr:rowOff>
    </xdr:from>
    <xdr:to>
      <xdr:col>4</xdr:col>
      <xdr:colOff>155575</xdr:colOff>
      <xdr:row>98</xdr:row>
      <xdr:rowOff>127419</xdr:rowOff>
    </xdr:to>
    <xdr:cxnSp macro="">
      <xdr:nvCxnSpPr>
        <xdr:cNvPr id="241" name="直線コネクタ 240"/>
        <xdr:cNvCxnSpPr/>
      </xdr:nvCxnSpPr>
      <xdr:spPr>
        <a:xfrm flipV="1">
          <a:off x="2019300" y="16910669"/>
          <a:ext cx="889000" cy="1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14238</xdr:rowOff>
    </xdr:from>
    <xdr:to>
      <xdr:col>4</xdr:col>
      <xdr:colOff>206375</xdr:colOff>
      <xdr:row>98</xdr:row>
      <xdr:rowOff>115838</xdr:rowOff>
    </xdr:to>
    <xdr:sp macro="" textlink="">
      <xdr:nvSpPr>
        <xdr:cNvPr id="242" name="フローチャート : 判断 241"/>
        <xdr:cNvSpPr/>
      </xdr:nvSpPr>
      <xdr:spPr>
        <a:xfrm>
          <a:off x="2857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132365</xdr:rowOff>
    </xdr:from>
    <xdr:ext cx="534377" cy="259045"/>
    <xdr:sp macro="" textlink="">
      <xdr:nvSpPr>
        <xdr:cNvPr id="243" name="テキスト ボックス 242"/>
        <xdr:cNvSpPr txBox="1"/>
      </xdr:nvSpPr>
      <xdr:spPr>
        <a:xfrm>
          <a:off x="2641111" y="165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123698</xdr:rowOff>
    </xdr:from>
    <xdr:to>
      <xdr:col>2</xdr:col>
      <xdr:colOff>638175</xdr:colOff>
      <xdr:row>98</xdr:row>
      <xdr:rowOff>127419</xdr:rowOff>
    </xdr:to>
    <xdr:cxnSp macro="">
      <xdr:nvCxnSpPr>
        <xdr:cNvPr id="244" name="直線コネクタ 243"/>
        <xdr:cNvCxnSpPr/>
      </xdr:nvCxnSpPr>
      <xdr:spPr>
        <a:xfrm>
          <a:off x="1130300" y="16925798"/>
          <a:ext cx="8890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20957</xdr:rowOff>
    </xdr:from>
    <xdr:to>
      <xdr:col>3</xdr:col>
      <xdr:colOff>3175</xdr:colOff>
      <xdr:row>98</xdr:row>
      <xdr:rowOff>122557</xdr:rowOff>
    </xdr:to>
    <xdr:sp macro="" textlink="">
      <xdr:nvSpPr>
        <xdr:cNvPr id="245" name="フローチャート : 判断 244"/>
        <xdr:cNvSpPr/>
      </xdr:nvSpPr>
      <xdr:spPr>
        <a:xfrm>
          <a:off x="1968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139084</xdr:rowOff>
    </xdr:from>
    <xdr:ext cx="534377" cy="259045"/>
    <xdr:sp macro="" textlink="">
      <xdr:nvSpPr>
        <xdr:cNvPr id="246" name="テキスト ボックス 245"/>
        <xdr:cNvSpPr txBox="1"/>
      </xdr:nvSpPr>
      <xdr:spPr>
        <a:xfrm>
          <a:off x="1752111" y="1659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100865</xdr:rowOff>
    </xdr:from>
    <xdr:to>
      <xdr:col>1</xdr:col>
      <xdr:colOff>485775</xdr:colOff>
      <xdr:row>98</xdr:row>
      <xdr:rowOff>31015</xdr:rowOff>
    </xdr:to>
    <xdr:sp macro="" textlink="">
      <xdr:nvSpPr>
        <xdr:cNvPr id="247" name="フローチャート : 判断 246"/>
        <xdr:cNvSpPr/>
      </xdr:nvSpPr>
      <xdr:spPr>
        <a:xfrm>
          <a:off x="1079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47542</xdr:rowOff>
    </xdr:from>
    <xdr:ext cx="599010" cy="259045"/>
    <xdr:sp macro="" textlink="">
      <xdr:nvSpPr>
        <xdr:cNvPr id="248" name="テキスト ボックス 247"/>
        <xdr:cNvSpPr txBox="1"/>
      </xdr:nvSpPr>
      <xdr:spPr>
        <a:xfrm>
          <a:off x="830794" y="165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58317</xdr:rowOff>
    </xdr:from>
    <xdr:to>
      <xdr:col>6</xdr:col>
      <xdr:colOff>561975</xdr:colOff>
      <xdr:row>98</xdr:row>
      <xdr:rowOff>159917</xdr:rowOff>
    </xdr:to>
    <xdr:sp macro="" textlink="">
      <xdr:nvSpPr>
        <xdr:cNvPr id="254" name="円/楕円 253"/>
        <xdr:cNvSpPr/>
      </xdr:nvSpPr>
      <xdr:spPr>
        <a:xfrm>
          <a:off x="4584700" y="1686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151206</xdr:rowOff>
    </xdr:from>
    <xdr:ext cx="534377" cy="259045"/>
    <xdr:sp macro="" textlink="">
      <xdr:nvSpPr>
        <xdr:cNvPr id="255" name="衛生費該当値テキスト"/>
        <xdr:cNvSpPr txBox="1"/>
      </xdr:nvSpPr>
      <xdr:spPr>
        <a:xfrm>
          <a:off x="4686300" y="167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56,054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65346</xdr:rowOff>
    </xdr:from>
    <xdr:to>
      <xdr:col>5</xdr:col>
      <xdr:colOff>409575</xdr:colOff>
      <xdr:row>98</xdr:row>
      <xdr:rowOff>166946</xdr:rowOff>
    </xdr:to>
    <xdr:sp macro="" textlink="">
      <xdr:nvSpPr>
        <xdr:cNvPr id="256" name="円/楕円 255"/>
        <xdr:cNvSpPr/>
      </xdr:nvSpPr>
      <xdr:spPr>
        <a:xfrm>
          <a:off x="3746500" y="1686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158073</xdr:rowOff>
    </xdr:from>
    <xdr:ext cx="534377" cy="259045"/>
    <xdr:sp macro="" textlink="">
      <xdr:nvSpPr>
        <xdr:cNvPr id="257" name="テキスト ボックス 256"/>
        <xdr:cNvSpPr txBox="1"/>
      </xdr:nvSpPr>
      <xdr:spPr>
        <a:xfrm>
          <a:off x="3530111" y="1696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52,364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57769</xdr:rowOff>
    </xdr:from>
    <xdr:to>
      <xdr:col>4</xdr:col>
      <xdr:colOff>206375</xdr:colOff>
      <xdr:row>98</xdr:row>
      <xdr:rowOff>159369</xdr:rowOff>
    </xdr:to>
    <xdr:sp macro="" textlink="">
      <xdr:nvSpPr>
        <xdr:cNvPr id="258" name="円/楕円 257"/>
        <xdr:cNvSpPr/>
      </xdr:nvSpPr>
      <xdr:spPr>
        <a:xfrm>
          <a:off x="2857500" y="1685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150496</xdr:rowOff>
    </xdr:from>
    <xdr:ext cx="534377" cy="259045"/>
    <xdr:sp macro="" textlink="">
      <xdr:nvSpPr>
        <xdr:cNvPr id="259" name="テキスト ボックス 258"/>
        <xdr:cNvSpPr txBox="1"/>
      </xdr:nvSpPr>
      <xdr:spPr>
        <a:xfrm>
          <a:off x="2641111" y="169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56,342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76619</xdr:rowOff>
    </xdr:from>
    <xdr:to>
      <xdr:col>3</xdr:col>
      <xdr:colOff>3175</xdr:colOff>
      <xdr:row>99</xdr:row>
      <xdr:rowOff>6769</xdr:rowOff>
    </xdr:to>
    <xdr:sp macro="" textlink="">
      <xdr:nvSpPr>
        <xdr:cNvPr id="260" name="円/楕円 259"/>
        <xdr:cNvSpPr/>
      </xdr:nvSpPr>
      <xdr:spPr>
        <a:xfrm>
          <a:off x="1968500" y="1687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169346</xdr:rowOff>
    </xdr:from>
    <xdr:ext cx="534377" cy="259045"/>
    <xdr:sp macro="" textlink="">
      <xdr:nvSpPr>
        <xdr:cNvPr id="261" name="テキスト ボックス 260"/>
        <xdr:cNvSpPr txBox="1"/>
      </xdr:nvSpPr>
      <xdr:spPr>
        <a:xfrm>
          <a:off x="1752111" y="1697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72898</xdr:rowOff>
    </xdr:from>
    <xdr:to>
      <xdr:col>1</xdr:col>
      <xdr:colOff>485775</xdr:colOff>
      <xdr:row>99</xdr:row>
      <xdr:rowOff>3048</xdr:rowOff>
    </xdr:to>
    <xdr:sp macro="" textlink="">
      <xdr:nvSpPr>
        <xdr:cNvPr id="262" name="円/楕円 261"/>
        <xdr:cNvSpPr/>
      </xdr:nvSpPr>
      <xdr:spPr>
        <a:xfrm>
          <a:off x="1079500" y="1687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165625</xdr:rowOff>
    </xdr:from>
    <xdr:ext cx="534377" cy="259045"/>
    <xdr:sp macro="" textlink="">
      <xdr:nvSpPr>
        <xdr:cNvPr id="263" name="テキスト ボックス 262"/>
        <xdr:cNvSpPr txBox="1"/>
      </xdr:nvSpPr>
      <xdr:spPr>
        <a:xfrm>
          <a:off x="863111" y="1696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137414</xdr:rowOff>
    </xdr:from>
    <xdr:to>
      <xdr:col>15</xdr:col>
      <xdr:colOff>180340</xdr:colOff>
      <xdr:row>39</xdr:row>
      <xdr:rowOff>44450</xdr:rowOff>
    </xdr:to>
    <xdr:cxnSp macro="">
      <xdr:nvCxnSpPr>
        <xdr:cNvPr id="287" name="直線コネクタ 286"/>
        <xdr:cNvCxnSpPr/>
      </xdr:nvCxnSpPr>
      <xdr:spPr>
        <a:xfrm flipV="1">
          <a:off x="10475595" y="5280914"/>
          <a:ext cx="1270"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84091</xdr:rowOff>
    </xdr:from>
    <xdr:ext cx="534377" cy="259045"/>
    <xdr:sp macro="" textlink="">
      <xdr:nvSpPr>
        <xdr:cNvPr id="290" name="労働費最大値テキスト"/>
        <xdr:cNvSpPr txBox="1"/>
      </xdr:nvSpPr>
      <xdr:spPr>
        <a:xfrm>
          <a:off x="10528300" y="5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30</xdr:row>
      <xdr:rowOff>137414</xdr:rowOff>
    </xdr:from>
    <xdr:to>
      <xdr:col>15</xdr:col>
      <xdr:colOff>269875</xdr:colOff>
      <xdr:row>30</xdr:row>
      <xdr:rowOff>137414</xdr:rowOff>
    </xdr:to>
    <xdr:cxnSp macro="">
      <xdr:nvCxnSpPr>
        <xdr:cNvPr id="291" name="直線コネクタ 290"/>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163720</xdr:rowOff>
    </xdr:from>
    <xdr:ext cx="469744" cy="259045"/>
    <xdr:sp macro="" textlink="">
      <xdr:nvSpPr>
        <xdr:cNvPr id="293" name="労働費平均値テキスト"/>
        <xdr:cNvSpPr txBox="1"/>
      </xdr:nvSpPr>
      <xdr:spPr>
        <a:xfrm>
          <a:off x="10528300" y="6335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140843</xdr:rowOff>
    </xdr:from>
    <xdr:to>
      <xdr:col>15</xdr:col>
      <xdr:colOff>231775</xdr:colOff>
      <xdr:row>38</xdr:row>
      <xdr:rowOff>70993</xdr:rowOff>
    </xdr:to>
    <xdr:sp macro="" textlink="">
      <xdr:nvSpPr>
        <xdr:cNvPr id="294" name="フローチャート : 判断 293"/>
        <xdr:cNvSpPr/>
      </xdr:nvSpPr>
      <xdr:spPr>
        <a:xfrm>
          <a:off x="104267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143764</xdr:rowOff>
    </xdr:from>
    <xdr:to>
      <xdr:col>14</xdr:col>
      <xdr:colOff>28575</xdr:colOff>
      <xdr:row>39</xdr:row>
      <xdr:rowOff>44450</xdr:rowOff>
    </xdr:to>
    <xdr:cxnSp macro="">
      <xdr:nvCxnSpPr>
        <xdr:cNvPr id="295" name="直線コネクタ 294"/>
        <xdr:cNvCxnSpPr/>
      </xdr:nvCxnSpPr>
      <xdr:spPr>
        <a:xfrm>
          <a:off x="8750300" y="6487414"/>
          <a:ext cx="889000" cy="24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3937</xdr:rowOff>
    </xdr:from>
    <xdr:to>
      <xdr:col>14</xdr:col>
      <xdr:colOff>79375</xdr:colOff>
      <xdr:row>37</xdr:row>
      <xdr:rowOff>105537</xdr:rowOff>
    </xdr:to>
    <xdr:sp macro="" textlink="">
      <xdr:nvSpPr>
        <xdr:cNvPr id="296" name="フローチャート : 判断 295"/>
        <xdr:cNvSpPr/>
      </xdr:nvSpPr>
      <xdr:spPr>
        <a:xfrm>
          <a:off x="9588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122064</xdr:rowOff>
    </xdr:from>
    <xdr:ext cx="469744" cy="259045"/>
    <xdr:sp macro="" textlink="">
      <xdr:nvSpPr>
        <xdr:cNvPr id="297" name="テキスト ボックス 296"/>
        <xdr:cNvSpPr txBox="1"/>
      </xdr:nvSpPr>
      <xdr:spPr>
        <a:xfrm>
          <a:off x="9404427"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47879</xdr:rowOff>
    </xdr:from>
    <xdr:to>
      <xdr:col>12</xdr:col>
      <xdr:colOff>511175</xdr:colOff>
      <xdr:row>37</xdr:row>
      <xdr:rowOff>143764</xdr:rowOff>
    </xdr:to>
    <xdr:cxnSp macro="">
      <xdr:nvCxnSpPr>
        <xdr:cNvPr id="298" name="直線コネクタ 297"/>
        <xdr:cNvCxnSpPr/>
      </xdr:nvCxnSpPr>
      <xdr:spPr>
        <a:xfrm>
          <a:off x="7861300" y="6220079"/>
          <a:ext cx="889000" cy="26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94361</xdr:rowOff>
    </xdr:from>
    <xdr:to>
      <xdr:col>12</xdr:col>
      <xdr:colOff>561975</xdr:colOff>
      <xdr:row>37</xdr:row>
      <xdr:rowOff>24511</xdr:rowOff>
    </xdr:to>
    <xdr:sp macro="" textlink="">
      <xdr:nvSpPr>
        <xdr:cNvPr id="299" name="フローチャート : 判断 298"/>
        <xdr:cNvSpPr/>
      </xdr:nvSpPr>
      <xdr:spPr>
        <a:xfrm>
          <a:off x="8699500" y="62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41038</xdr:rowOff>
    </xdr:from>
    <xdr:ext cx="469744" cy="259045"/>
    <xdr:sp macro="" textlink="">
      <xdr:nvSpPr>
        <xdr:cNvPr id="300" name="テキスト ボックス 299"/>
        <xdr:cNvSpPr txBox="1"/>
      </xdr:nvSpPr>
      <xdr:spPr>
        <a:xfrm>
          <a:off x="8515427" y="604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47879</xdr:rowOff>
    </xdr:from>
    <xdr:to>
      <xdr:col>11</xdr:col>
      <xdr:colOff>307975</xdr:colOff>
      <xdr:row>37</xdr:row>
      <xdr:rowOff>113919</xdr:rowOff>
    </xdr:to>
    <xdr:cxnSp macro="">
      <xdr:nvCxnSpPr>
        <xdr:cNvPr id="301" name="直線コネクタ 300"/>
        <xdr:cNvCxnSpPr/>
      </xdr:nvCxnSpPr>
      <xdr:spPr>
        <a:xfrm flipV="1">
          <a:off x="6972300" y="6220079"/>
          <a:ext cx="889000" cy="2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86741</xdr:rowOff>
    </xdr:from>
    <xdr:to>
      <xdr:col>11</xdr:col>
      <xdr:colOff>358775</xdr:colOff>
      <xdr:row>37</xdr:row>
      <xdr:rowOff>16891</xdr:rowOff>
    </xdr:to>
    <xdr:sp macro="" textlink="">
      <xdr:nvSpPr>
        <xdr:cNvPr id="302" name="フローチャート : 判断 301"/>
        <xdr:cNvSpPr/>
      </xdr:nvSpPr>
      <xdr:spPr>
        <a:xfrm>
          <a:off x="7810500" y="625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8018</xdr:rowOff>
    </xdr:from>
    <xdr:ext cx="469744" cy="259045"/>
    <xdr:sp macro="" textlink="">
      <xdr:nvSpPr>
        <xdr:cNvPr id="303" name="テキスト ボックス 302"/>
        <xdr:cNvSpPr txBox="1"/>
      </xdr:nvSpPr>
      <xdr:spPr>
        <a:xfrm>
          <a:off x="7626427" y="635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1524</xdr:rowOff>
    </xdr:from>
    <xdr:to>
      <xdr:col>10</xdr:col>
      <xdr:colOff>155575</xdr:colOff>
      <xdr:row>36</xdr:row>
      <xdr:rowOff>103124</xdr:rowOff>
    </xdr:to>
    <xdr:sp macro="" textlink="">
      <xdr:nvSpPr>
        <xdr:cNvPr id="304" name="フローチャート : 判断 303"/>
        <xdr:cNvSpPr/>
      </xdr:nvSpPr>
      <xdr:spPr>
        <a:xfrm>
          <a:off x="6921500" y="617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119651</xdr:rowOff>
    </xdr:from>
    <xdr:ext cx="469744" cy="259045"/>
    <xdr:sp macro="" textlink="">
      <xdr:nvSpPr>
        <xdr:cNvPr id="305" name="テキスト ボックス 304"/>
        <xdr:cNvSpPr txBox="1"/>
      </xdr:nvSpPr>
      <xdr:spPr>
        <a:xfrm>
          <a:off x="6737427" y="59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92964</xdr:rowOff>
    </xdr:from>
    <xdr:to>
      <xdr:col>12</xdr:col>
      <xdr:colOff>561975</xdr:colOff>
      <xdr:row>38</xdr:row>
      <xdr:rowOff>23114</xdr:rowOff>
    </xdr:to>
    <xdr:sp macro="" textlink="">
      <xdr:nvSpPr>
        <xdr:cNvPr id="315" name="円/楕円 314"/>
        <xdr:cNvSpPr/>
      </xdr:nvSpPr>
      <xdr:spPr>
        <a:xfrm>
          <a:off x="8699500" y="643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14241</xdr:rowOff>
    </xdr:from>
    <xdr:ext cx="469744" cy="259045"/>
    <xdr:sp macro="" textlink="">
      <xdr:nvSpPr>
        <xdr:cNvPr id="316" name="テキスト ボックス 315"/>
        <xdr:cNvSpPr txBox="1"/>
      </xdr:nvSpPr>
      <xdr:spPr>
        <a:xfrm>
          <a:off x="8515427" y="652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168529</xdr:rowOff>
    </xdr:from>
    <xdr:to>
      <xdr:col>11</xdr:col>
      <xdr:colOff>358775</xdr:colOff>
      <xdr:row>36</xdr:row>
      <xdr:rowOff>98679</xdr:rowOff>
    </xdr:to>
    <xdr:sp macro="" textlink="">
      <xdr:nvSpPr>
        <xdr:cNvPr id="317" name="円/楕円 316"/>
        <xdr:cNvSpPr/>
      </xdr:nvSpPr>
      <xdr:spPr>
        <a:xfrm>
          <a:off x="7810500" y="616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115206</xdr:rowOff>
    </xdr:from>
    <xdr:ext cx="469744" cy="259045"/>
    <xdr:sp macro="" textlink="">
      <xdr:nvSpPr>
        <xdr:cNvPr id="318" name="テキスト ボックス 317"/>
        <xdr:cNvSpPr txBox="1"/>
      </xdr:nvSpPr>
      <xdr:spPr>
        <a:xfrm>
          <a:off x="7626427" y="594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63119</xdr:rowOff>
    </xdr:from>
    <xdr:to>
      <xdr:col>10</xdr:col>
      <xdr:colOff>155575</xdr:colOff>
      <xdr:row>37</xdr:row>
      <xdr:rowOff>164719</xdr:rowOff>
    </xdr:to>
    <xdr:sp macro="" textlink="">
      <xdr:nvSpPr>
        <xdr:cNvPr id="319" name="円/楕円 318"/>
        <xdr:cNvSpPr/>
      </xdr:nvSpPr>
      <xdr:spPr>
        <a:xfrm>
          <a:off x="6921500" y="64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155846</xdr:rowOff>
    </xdr:from>
    <xdr:ext cx="469744" cy="259045"/>
    <xdr:sp macro="" textlink="">
      <xdr:nvSpPr>
        <xdr:cNvPr id="320" name="テキスト ボックス 319"/>
        <xdr:cNvSpPr txBox="1"/>
      </xdr:nvSpPr>
      <xdr:spPr>
        <a:xfrm>
          <a:off x="6737427" y="649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25,461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4" name="直線コネクタ 343"/>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5" name="農林水産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6" name="直線コネクタ 345"/>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7" name="農林水産業費最大値テキスト"/>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48" name="直線コネクタ 347"/>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34316</xdr:rowOff>
    </xdr:from>
    <xdr:to>
      <xdr:col>15</xdr:col>
      <xdr:colOff>180975</xdr:colOff>
      <xdr:row>58</xdr:row>
      <xdr:rowOff>95805</xdr:rowOff>
    </xdr:to>
    <xdr:cxnSp macro="">
      <xdr:nvCxnSpPr>
        <xdr:cNvPr id="349" name="直線コネクタ 348"/>
        <xdr:cNvCxnSpPr/>
      </xdr:nvCxnSpPr>
      <xdr:spPr>
        <a:xfrm flipV="1">
          <a:off x="9639300" y="9978416"/>
          <a:ext cx="838200" cy="6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13280</xdr:rowOff>
    </xdr:from>
    <xdr:ext cx="599010" cy="259045"/>
    <xdr:sp macro="" textlink="">
      <xdr:nvSpPr>
        <xdr:cNvPr id="350" name="農林水産業費平均値テキスト"/>
        <xdr:cNvSpPr txBox="1"/>
      </xdr:nvSpPr>
      <xdr:spPr>
        <a:xfrm>
          <a:off x="10528300" y="9957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51" name="フローチャート : 判断 350"/>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84337</xdr:rowOff>
    </xdr:from>
    <xdr:to>
      <xdr:col>14</xdr:col>
      <xdr:colOff>28575</xdr:colOff>
      <xdr:row>58</xdr:row>
      <xdr:rowOff>95805</xdr:rowOff>
    </xdr:to>
    <xdr:cxnSp macro="">
      <xdr:nvCxnSpPr>
        <xdr:cNvPr id="352" name="直線コネクタ 351"/>
        <xdr:cNvCxnSpPr/>
      </xdr:nvCxnSpPr>
      <xdr:spPr>
        <a:xfrm>
          <a:off x="8750300" y="10028437"/>
          <a:ext cx="889000" cy="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36379</xdr:rowOff>
    </xdr:from>
    <xdr:to>
      <xdr:col>14</xdr:col>
      <xdr:colOff>79375</xdr:colOff>
      <xdr:row>58</xdr:row>
      <xdr:rowOff>137979</xdr:rowOff>
    </xdr:to>
    <xdr:sp macro="" textlink="">
      <xdr:nvSpPr>
        <xdr:cNvPr id="353" name="フローチャート : 判断 352"/>
        <xdr:cNvSpPr/>
      </xdr:nvSpPr>
      <xdr:spPr>
        <a:xfrm>
          <a:off x="9588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154506</xdr:rowOff>
    </xdr:from>
    <xdr:ext cx="599010" cy="259045"/>
    <xdr:sp macro="" textlink="">
      <xdr:nvSpPr>
        <xdr:cNvPr id="354" name="テキスト ボックス 353"/>
        <xdr:cNvSpPr txBox="1"/>
      </xdr:nvSpPr>
      <xdr:spPr>
        <a:xfrm>
          <a:off x="9339794" y="97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84337</xdr:rowOff>
    </xdr:from>
    <xdr:to>
      <xdr:col>12</xdr:col>
      <xdr:colOff>511175</xdr:colOff>
      <xdr:row>58</xdr:row>
      <xdr:rowOff>118722</xdr:rowOff>
    </xdr:to>
    <xdr:cxnSp macro="">
      <xdr:nvCxnSpPr>
        <xdr:cNvPr id="355" name="直線コネクタ 354"/>
        <xdr:cNvCxnSpPr/>
      </xdr:nvCxnSpPr>
      <xdr:spPr>
        <a:xfrm flipV="1">
          <a:off x="7861300" y="10028437"/>
          <a:ext cx="889000" cy="3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14446</xdr:rowOff>
    </xdr:from>
    <xdr:to>
      <xdr:col>12</xdr:col>
      <xdr:colOff>561975</xdr:colOff>
      <xdr:row>58</xdr:row>
      <xdr:rowOff>116046</xdr:rowOff>
    </xdr:to>
    <xdr:sp macro="" textlink="">
      <xdr:nvSpPr>
        <xdr:cNvPr id="356" name="フローチャート : 判断 355"/>
        <xdr:cNvSpPr/>
      </xdr:nvSpPr>
      <xdr:spPr>
        <a:xfrm>
          <a:off x="8699500" y="99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132573</xdr:rowOff>
    </xdr:from>
    <xdr:ext cx="599010" cy="259045"/>
    <xdr:sp macro="" textlink="">
      <xdr:nvSpPr>
        <xdr:cNvPr id="357" name="テキスト ボックス 356"/>
        <xdr:cNvSpPr txBox="1"/>
      </xdr:nvSpPr>
      <xdr:spPr>
        <a:xfrm>
          <a:off x="8450794" y="973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118722</xdr:rowOff>
    </xdr:from>
    <xdr:to>
      <xdr:col>11</xdr:col>
      <xdr:colOff>307975</xdr:colOff>
      <xdr:row>58</xdr:row>
      <xdr:rowOff>126875</xdr:rowOff>
    </xdr:to>
    <xdr:cxnSp macro="">
      <xdr:nvCxnSpPr>
        <xdr:cNvPr id="358" name="直線コネクタ 357"/>
        <xdr:cNvCxnSpPr/>
      </xdr:nvCxnSpPr>
      <xdr:spPr>
        <a:xfrm flipV="1">
          <a:off x="6972300" y="10062822"/>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168755</xdr:rowOff>
    </xdr:from>
    <xdr:to>
      <xdr:col>11</xdr:col>
      <xdr:colOff>358775</xdr:colOff>
      <xdr:row>58</xdr:row>
      <xdr:rowOff>98905</xdr:rowOff>
    </xdr:to>
    <xdr:sp macro="" textlink="">
      <xdr:nvSpPr>
        <xdr:cNvPr id="359" name="フローチャート : 判断 358"/>
        <xdr:cNvSpPr/>
      </xdr:nvSpPr>
      <xdr:spPr>
        <a:xfrm>
          <a:off x="7810500" y="99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115432</xdr:rowOff>
    </xdr:from>
    <xdr:ext cx="599010" cy="259045"/>
    <xdr:sp macro="" textlink="">
      <xdr:nvSpPr>
        <xdr:cNvPr id="360" name="テキスト ボックス 359"/>
        <xdr:cNvSpPr txBox="1"/>
      </xdr:nvSpPr>
      <xdr:spPr>
        <a:xfrm>
          <a:off x="7561794" y="971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7203</xdr:rowOff>
    </xdr:from>
    <xdr:to>
      <xdr:col>10</xdr:col>
      <xdr:colOff>155575</xdr:colOff>
      <xdr:row>58</xdr:row>
      <xdr:rowOff>108803</xdr:rowOff>
    </xdr:to>
    <xdr:sp macro="" textlink="">
      <xdr:nvSpPr>
        <xdr:cNvPr id="361" name="フローチャート : 判断 360"/>
        <xdr:cNvSpPr/>
      </xdr:nvSpPr>
      <xdr:spPr>
        <a:xfrm>
          <a:off x="6921500" y="995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125330</xdr:rowOff>
    </xdr:from>
    <xdr:ext cx="599010" cy="259045"/>
    <xdr:sp macro="" textlink="">
      <xdr:nvSpPr>
        <xdr:cNvPr id="362" name="テキスト ボックス 361"/>
        <xdr:cNvSpPr txBox="1"/>
      </xdr:nvSpPr>
      <xdr:spPr>
        <a:xfrm>
          <a:off x="6672794" y="972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154966</xdr:rowOff>
    </xdr:from>
    <xdr:to>
      <xdr:col>15</xdr:col>
      <xdr:colOff>231775</xdr:colOff>
      <xdr:row>58</xdr:row>
      <xdr:rowOff>85116</xdr:rowOff>
    </xdr:to>
    <xdr:sp macro="" textlink="">
      <xdr:nvSpPr>
        <xdr:cNvPr id="368" name="円/楕円 367"/>
        <xdr:cNvSpPr/>
      </xdr:nvSpPr>
      <xdr:spPr>
        <a:xfrm>
          <a:off x="10426700" y="992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6393</xdr:rowOff>
    </xdr:from>
    <xdr:ext cx="599010" cy="259045"/>
    <xdr:sp macro="" textlink="">
      <xdr:nvSpPr>
        <xdr:cNvPr id="369" name="農林水産業費該当値テキスト"/>
        <xdr:cNvSpPr txBox="1"/>
      </xdr:nvSpPr>
      <xdr:spPr>
        <a:xfrm>
          <a:off x="10528300" y="9779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142,980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45005</xdr:rowOff>
    </xdr:from>
    <xdr:to>
      <xdr:col>14</xdr:col>
      <xdr:colOff>79375</xdr:colOff>
      <xdr:row>58</xdr:row>
      <xdr:rowOff>146605</xdr:rowOff>
    </xdr:to>
    <xdr:sp macro="" textlink="">
      <xdr:nvSpPr>
        <xdr:cNvPr id="370" name="円/楕円 369"/>
        <xdr:cNvSpPr/>
      </xdr:nvSpPr>
      <xdr:spPr>
        <a:xfrm>
          <a:off x="9588500" y="998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137732</xdr:rowOff>
    </xdr:from>
    <xdr:ext cx="534377" cy="259045"/>
    <xdr:sp macro="" textlink="">
      <xdr:nvSpPr>
        <xdr:cNvPr id="371" name="テキスト ボックス 370"/>
        <xdr:cNvSpPr txBox="1"/>
      </xdr:nvSpPr>
      <xdr:spPr>
        <a:xfrm>
          <a:off x="9372111" y="1008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94,563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33537</xdr:rowOff>
    </xdr:from>
    <xdr:to>
      <xdr:col>12</xdr:col>
      <xdr:colOff>561975</xdr:colOff>
      <xdr:row>58</xdr:row>
      <xdr:rowOff>135137</xdr:rowOff>
    </xdr:to>
    <xdr:sp macro="" textlink="">
      <xdr:nvSpPr>
        <xdr:cNvPr id="372" name="円/楕円 371"/>
        <xdr:cNvSpPr/>
      </xdr:nvSpPr>
      <xdr:spPr>
        <a:xfrm>
          <a:off x="8699500" y="997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126264</xdr:rowOff>
    </xdr:from>
    <xdr:ext cx="599010" cy="259045"/>
    <xdr:sp macro="" textlink="">
      <xdr:nvSpPr>
        <xdr:cNvPr id="373" name="テキスト ボックス 372"/>
        <xdr:cNvSpPr txBox="1"/>
      </xdr:nvSpPr>
      <xdr:spPr>
        <a:xfrm>
          <a:off x="8450794" y="1007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103,593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67922</xdr:rowOff>
    </xdr:from>
    <xdr:to>
      <xdr:col>11</xdr:col>
      <xdr:colOff>358775</xdr:colOff>
      <xdr:row>58</xdr:row>
      <xdr:rowOff>169522</xdr:rowOff>
    </xdr:to>
    <xdr:sp macro="" textlink="">
      <xdr:nvSpPr>
        <xdr:cNvPr id="374" name="円/楕円 373"/>
        <xdr:cNvSpPr/>
      </xdr:nvSpPr>
      <xdr:spPr>
        <a:xfrm>
          <a:off x="7810500" y="1001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160649</xdr:rowOff>
    </xdr:from>
    <xdr:ext cx="534377" cy="259045"/>
    <xdr:sp macro="" textlink="">
      <xdr:nvSpPr>
        <xdr:cNvPr id="375" name="テキスト ボックス 374"/>
        <xdr:cNvSpPr txBox="1"/>
      </xdr:nvSpPr>
      <xdr:spPr>
        <a:xfrm>
          <a:off x="7594111" y="1010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76,518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76075</xdr:rowOff>
    </xdr:from>
    <xdr:to>
      <xdr:col>10</xdr:col>
      <xdr:colOff>155575</xdr:colOff>
      <xdr:row>59</xdr:row>
      <xdr:rowOff>6225</xdr:rowOff>
    </xdr:to>
    <xdr:sp macro="" textlink="">
      <xdr:nvSpPr>
        <xdr:cNvPr id="376" name="円/楕円 375"/>
        <xdr:cNvSpPr/>
      </xdr:nvSpPr>
      <xdr:spPr>
        <a:xfrm>
          <a:off x="6921500" y="1002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168802</xdr:rowOff>
    </xdr:from>
    <xdr:ext cx="534377" cy="259045"/>
    <xdr:sp macro="" textlink="">
      <xdr:nvSpPr>
        <xdr:cNvPr id="377" name="テキスト ボックス 376"/>
        <xdr:cNvSpPr txBox="1"/>
      </xdr:nvSpPr>
      <xdr:spPr>
        <a:xfrm>
          <a:off x="6705111" y="1011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401" name="直線コネクタ 400"/>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402" name="商工費最小値テキスト"/>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403" name="直線コネクタ 402"/>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4" name="商工費最大値テキスト"/>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5" name="直線コネクタ 404"/>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159176</xdr:rowOff>
    </xdr:from>
    <xdr:to>
      <xdr:col>15</xdr:col>
      <xdr:colOff>180975</xdr:colOff>
      <xdr:row>78</xdr:row>
      <xdr:rowOff>163078</xdr:rowOff>
    </xdr:to>
    <xdr:cxnSp macro="">
      <xdr:nvCxnSpPr>
        <xdr:cNvPr id="406" name="直線コネクタ 405"/>
        <xdr:cNvCxnSpPr/>
      </xdr:nvCxnSpPr>
      <xdr:spPr>
        <a:xfrm>
          <a:off x="9639300" y="13532276"/>
          <a:ext cx="838200" cy="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32346</xdr:rowOff>
    </xdr:from>
    <xdr:ext cx="534377" cy="259045"/>
    <xdr:sp macro="" textlink="">
      <xdr:nvSpPr>
        <xdr:cNvPr id="407" name="商工費平均値テキスト"/>
        <xdr:cNvSpPr txBox="1"/>
      </xdr:nvSpPr>
      <xdr:spPr>
        <a:xfrm>
          <a:off x="10528300" y="13062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08" name="フローチャート : 判断 407"/>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159176</xdr:rowOff>
    </xdr:from>
    <xdr:to>
      <xdr:col>14</xdr:col>
      <xdr:colOff>28575</xdr:colOff>
      <xdr:row>79</xdr:row>
      <xdr:rowOff>1679</xdr:rowOff>
    </xdr:to>
    <xdr:cxnSp macro="">
      <xdr:nvCxnSpPr>
        <xdr:cNvPr id="409" name="直線コネクタ 408"/>
        <xdr:cNvCxnSpPr/>
      </xdr:nvCxnSpPr>
      <xdr:spPr>
        <a:xfrm flipV="1">
          <a:off x="8750300" y="13532276"/>
          <a:ext cx="889000" cy="1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18827</xdr:rowOff>
    </xdr:from>
    <xdr:to>
      <xdr:col>14</xdr:col>
      <xdr:colOff>79375</xdr:colOff>
      <xdr:row>77</xdr:row>
      <xdr:rowOff>120427</xdr:rowOff>
    </xdr:to>
    <xdr:sp macro="" textlink="">
      <xdr:nvSpPr>
        <xdr:cNvPr id="410" name="フローチャート : 判断 409"/>
        <xdr:cNvSpPr/>
      </xdr:nvSpPr>
      <xdr:spPr>
        <a:xfrm>
          <a:off x="9588500" y="132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136954</xdr:rowOff>
    </xdr:from>
    <xdr:ext cx="534377" cy="259045"/>
    <xdr:sp macro="" textlink="">
      <xdr:nvSpPr>
        <xdr:cNvPr id="411" name="テキスト ボックス 410"/>
        <xdr:cNvSpPr txBox="1"/>
      </xdr:nvSpPr>
      <xdr:spPr>
        <a:xfrm>
          <a:off x="9372111" y="129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1679</xdr:rowOff>
    </xdr:from>
    <xdr:to>
      <xdr:col>12</xdr:col>
      <xdr:colOff>511175</xdr:colOff>
      <xdr:row>79</xdr:row>
      <xdr:rowOff>13612</xdr:rowOff>
    </xdr:to>
    <xdr:cxnSp macro="">
      <xdr:nvCxnSpPr>
        <xdr:cNvPr id="412" name="直線コネクタ 411"/>
        <xdr:cNvCxnSpPr/>
      </xdr:nvCxnSpPr>
      <xdr:spPr>
        <a:xfrm flipV="1">
          <a:off x="7861300" y="13546229"/>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113040</xdr:rowOff>
    </xdr:from>
    <xdr:to>
      <xdr:col>12</xdr:col>
      <xdr:colOff>561975</xdr:colOff>
      <xdr:row>77</xdr:row>
      <xdr:rowOff>43190</xdr:rowOff>
    </xdr:to>
    <xdr:sp macro="" textlink="">
      <xdr:nvSpPr>
        <xdr:cNvPr id="413" name="フローチャート : 判断 412"/>
        <xdr:cNvSpPr/>
      </xdr:nvSpPr>
      <xdr:spPr>
        <a:xfrm>
          <a:off x="8699500" y="1314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59717</xdr:rowOff>
    </xdr:from>
    <xdr:ext cx="534377" cy="259045"/>
    <xdr:sp macro="" textlink="">
      <xdr:nvSpPr>
        <xdr:cNvPr id="414" name="テキスト ボックス 413"/>
        <xdr:cNvSpPr txBox="1"/>
      </xdr:nvSpPr>
      <xdr:spPr>
        <a:xfrm>
          <a:off x="8483111" y="129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13612</xdr:rowOff>
    </xdr:from>
    <xdr:to>
      <xdr:col>11</xdr:col>
      <xdr:colOff>307975</xdr:colOff>
      <xdr:row>79</xdr:row>
      <xdr:rowOff>19937</xdr:rowOff>
    </xdr:to>
    <xdr:cxnSp macro="">
      <xdr:nvCxnSpPr>
        <xdr:cNvPr id="415" name="直線コネクタ 414"/>
        <xdr:cNvCxnSpPr/>
      </xdr:nvCxnSpPr>
      <xdr:spPr>
        <a:xfrm flipV="1">
          <a:off x="6972300" y="13558162"/>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23613</xdr:rowOff>
    </xdr:from>
    <xdr:to>
      <xdr:col>11</xdr:col>
      <xdr:colOff>358775</xdr:colOff>
      <xdr:row>77</xdr:row>
      <xdr:rowOff>125213</xdr:rowOff>
    </xdr:to>
    <xdr:sp macro="" textlink="">
      <xdr:nvSpPr>
        <xdr:cNvPr id="416" name="フローチャート : 判断 415"/>
        <xdr:cNvSpPr/>
      </xdr:nvSpPr>
      <xdr:spPr>
        <a:xfrm>
          <a:off x="7810500" y="1322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141740</xdr:rowOff>
    </xdr:from>
    <xdr:ext cx="534377" cy="259045"/>
    <xdr:sp macro="" textlink="">
      <xdr:nvSpPr>
        <xdr:cNvPr id="417" name="テキスト ボックス 416"/>
        <xdr:cNvSpPr txBox="1"/>
      </xdr:nvSpPr>
      <xdr:spPr>
        <a:xfrm>
          <a:off x="7594111" y="13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74079</xdr:rowOff>
    </xdr:from>
    <xdr:to>
      <xdr:col>10</xdr:col>
      <xdr:colOff>155575</xdr:colOff>
      <xdr:row>78</xdr:row>
      <xdr:rowOff>4229</xdr:rowOff>
    </xdr:to>
    <xdr:sp macro="" textlink="">
      <xdr:nvSpPr>
        <xdr:cNvPr id="418" name="フローチャート : 判断 417"/>
        <xdr:cNvSpPr/>
      </xdr:nvSpPr>
      <xdr:spPr>
        <a:xfrm>
          <a:off x="6921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20756</xdr:rowOff>
    </xdr:from>
    <xdr:ext cx="534377" cy="259045"/>
    <xdr:sp macro="" textlink="">
      <xdr:nvSpPr>
        <xdr:cNvPr id="419" name="テキスト ボックス 418"/>
        <xdr:cNvSpPr txBox="1"/>
      </xdr:nvSpPr>
      <xdr:spPr>
        <a:xfrm>
          <a:off x="6705111" y="1305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112278</xdr:rowOff>
    </xdr:from>
    <xdr:to>
      <xdr:col>15</xdr:col>
      <xdr:colOff>231775</xdr:colOff>
      <xdr:row>79</xdr:row>
      <xdr:rowOff>42428</xdr:rowOff>
    </xdr:to>
    <xdr:sp macro="" textlink="">
      <xdr:nvSpPr>
        <xdr:cNvPr id="425" name="円/楕円 424"/>
        <xdr:cNvSpPr/>
      </xdr:nvSpPr>
      <xdr:spPr>
        <a:xfrm>
          <a:off x="10426700" y="134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27205</xdr:rowOff>
    </xdr:from>
    <xdr:ext cx="469744" cy="259045"/>
    <xdr:sp macro="" textlink="">
      <xdr:nvSpPr>
        <xdr:cNvPr id="426" name="商工費該当値テキスト"/>
        <xdr:cNvSpPr txBox="1"/>
      </xdr:nvSpPr>
      <xdr:spPr>
        <a:xfrm>
          <a:off x="10528300" y="1340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108376</xdr:rowOff>
    </xdr:from>
    <xdr:to>
      <xdr:col>14</xdr:col>
      <xdr:colOff>79375</xdr:colOff>
      <xdr:row>79</xdr:row>
      <xdr:rowOff>38526</xdr:rowOff>
    </xdr:to>
    <xdr:sp macro="" textlink="">
      <xdr:nvSpPr>
        <xdr:cNvPr id="427" name="円/楕円 426"/>
        <xdr:cNvSpPr/>
      </xdr:nvSpPr>
      <xdr:spPr>
        <a:xfrm>
          <a:off x="9588500" y="1348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29653</xdr:rowOff>
    </xdr:from>
    <xdr:ext cx="469744" cy="259045"/>
    <xdr:sp macro="" textlink="">
      <xdr:nvSpPr>
        <xdr:cNvPr id="428" name="テキスト ボックス 427"/>
        <xdr:cNvSpPr txBox="1"/>
      </xdr:nvSpPr>
      <xdr:spPr>
        <a:xfrm>
          <a:off x="9404427" y="1357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122329</xdr:rowOff>
    </xdr:from>
    <xdr:to>
      <xdr:col>12</xdr:col>
      <xdr:colOff>561975</xdr:colOff>
      <xdr:row>79</xdr:row>
      <xdr:rowOff>52479</xdr:rowOff>
    </xdr:to>
    <xdr:sp macro="" textlink="">
      <xdr:nvSpPr>
        <xdr:cNvPr id="429" name="円/楕円 428"/>
        <xdr:cNvSpPr/>
      </xdr:nvSpPr>
      <xdr:spPr>
        <a:xfrm>
          <a:off x="8699500" y="1349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43606</xdr:rowOff>
    </xdr:from>
    <xdr:ext cx="469744" cy="259045"/>
    <xdr:sp macro="" textlink="">
      <xdr:nvSpPr>
        <xdr:cNvPr id="430" name="テキスト ボックス 429"/>
        <xdr:cNvSpPr txBox="1"/>
      </xdr:nvSpPr>
      <xdr:spPr>
        <a:xfrm>
          <a:off x="8515427" y="1358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134262</xdr:rowOff>
    </xdr:from>
    <xdr:to>
      <xdr:col>11</xdr:col>
      <xdr:colOff>358775</xdr:colOff>
      <xdr:row>79</xdr:row>
      <xdr:rowOff>64412</xdr:rowOff>
    </xdr:to>
    <xdr:sp macro="" textlink="">
      <xdr:nvSpPr>
        <xdr:cNvPr id="431" name="円/楕円 430"/>
        <xdr:cNvSpPr/>
      </xdr:nvSpPr>
      <xdr:spPr>
        <a:xfrm>
          <a:off x="7810500" y="135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55539</xdr:rowOff>
    </xdr:from>
    <xdr:ext cx="469744" cy="259045"/>
    <xdr:sp macro="" textlink="">
      <xdr:nvSpPr>
        <xdr:cNvPr id="432" name="テキスト ボックス 431"/>
        <xdr:cNvSpPr txBox="1"/>
      </xdr:nvSpPr>
      <xdr:spPr>
        <a:xfrm>
          <a:off x="7626427" y="1360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140587</xdr:rowOff>
    </xdr:from>
    <xdr:to>
      <xdr:col>10</xdr:col>
      <xdr:colOff>155575</xdr:colOff>
      <xdr:row>79</xdr:row>
      <xdr:rowOff>70737</xdr:rowOff>
    </xdr:to>
    <xdr:sp macro="" textlink="">
      <xdr:nvSpPr>
        <xdr:cNvPr id="433" name="円/楕円 432"/>
        <xdr:cNvSpPr/>
      </xdr:nvSpPr>
      <xdr:spPr>
        <a:xfrm>
          <a:off x="6921500" y="1351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61864</xdr:rowOff>
    </xdr:from>
    <xdr:ext cx="469744" cy="259045"/>
    <xdr:sp macro="" textlink="">
      <xdr:nvSpPr>
        <xdr:cNvPr id="434" name="テキスト ボックス 433"/>
        <xdr:cNvSpPr txBox="1"/>
      </xdr:nvSpPr>
      <xdr:spPr>
        <a:xfrm>
          <a:off x="6737427" y="13606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8" name="直線コネクタ 457"/>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9" name="土木費最小値テキスト"/>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60" name="直線コネクタ 459"/>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61" name="土木費最大値テキスト"/>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2" name="直線コネクタ 461"/>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125273</xdr:rowOff>
    </xdr:from>
    <xdr:to>
      <xdr:col>15</xdr:col>
      <xdr:colOff>180975</xdr:colOff>
      <xdr:row>98</xdr:row>
      <xdr:rowOff>15207</xdr:rowOff>
    </xdr:to>
    <xdr:cxnSp macro="">
      <xdr:nvCxnSpPr>
        <xdr:cNvPr id="463" name="直線コネクタ 462"/>
        <xdr:cNvCxnSpPr/>
      </xdr:nvCxnSpPr>
      <xdr:spPr>
        <a:xfrm flipV="1">
          <a:off x="9639300" y="16755923"/>
          <a:ext cx="838200" cy="6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65829</xdr:rowOff>
    </xdr:from>
    <xdr:ext cx="599010" cy="259045"/>
    <xdr:sp macro="" textlink="">
      <xdr:nvSpPr>
        <xdr:cNvPr id="464" name="土木費平均値テキスト"/>
        <xdr:cNvSpPr txBox="1"/>
      </xdr:nvSpPr>
      <xdr:spPr>
        <a:xfrm>
          <a:off x="10528300" y="16696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5" name="フローチャート : 判断 464"/>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15207</xdr:rowOff>
    </xdr:from>
    <xdr:to>
      <xdr:col>14</xdr:col>
      <xdr:colOff>28575</xdr:colOff>
      <xdr:row>98</xdr:row>
      <xdr:rowOff>77147</xdr:rowOff>
    </xdr:to>
    <xdr:cxnSp macro="">
      <xdr:nvCxnSpPr>
        <xdr:cNvPr id="466" name="直線コネクタ 465"/>
        <xdr:cNvCxnSpPr/>
      </xdr:nvCxnSpPr>
      <xdr:spPr>
        <a:xfrm flipV="1">
          <a:off x="8750300" y="16817307"/>
          <a:ext cx="889000" cy="6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69743</xdr:rowOff>
    </xdr:from>
    <xdr:to>
      <xdr:col>14</xdr:col>
      <xdr:colOff>79375</xdr:colOff>
      <xdr:row>97</xdr:row>
      <xdr:rowOff>171343</xdr:rowOff>
    </xdr:to>
    <xdr:sp macro="" textlink="">
      <xdr:nvSpPr>
        <xdr:cNvPr id="467" name="フローチャート : 判断 466"/>
        <xdr:cNvSpPr/>
      </xdr:nvSpPr>
      <xdr:spPr>
        <a:xfrm>
          <a:off x="9588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16420</xdr:rowOff>
    </xdr:from>
    <xdr:ext cx="599010" cy="259045"/>
    <xdr:sp macro="" textlink="">
      <xdr:nvSpPr>
        <xdr:cNvPr id="468" name="テキスト ボックス 467"/>
        <xdr:cNvSpPr txBox="1"/>
      </xdr:nvSpPr>
      <xdr:spPr>
        <a:xfrm>
          <a:off x="9339794" y="1647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77147</xdr:rowOff>
    </xdr:from>
    <xdr:to>
      <xdr:col>12</xdr:col>
      <xdr:colOff>511175</xdr:colOff>
      <xdr:row>98</xdr:row>
      <xdr:rowOff>111944</xdr:rowOff>
    </xdr:to>
    <xdr:cxnSp macro="">
      <xdr:nvCxnSpPr>
        <xdr:cNvPr id="469" name="直線コネクタ 468"/>
        <xdr:cNvCxnSpPr/>
      </xdr:nvCxnSpPr>
      <xdr:spPr>
        <a:xfrm flipV="1">
          <a:off x="7861300" y="16879247"/>
          <a:ext cx="889000" cy="3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18735</xdr:rowOff>
    </xdr:from>
    <xdr:to>
      <xdr:col>12</xdr:col>
      <xdr:colOff>561975</xdr:colOff>
      <xdr:row>97</xdr:row>
      <xdr:rowOff>120335</xdr:rowOff>
    </xdr:to>
    <xdr:sp macro="" textlink="">
      <xdr:nvSpPr>
        <xdr:cNvPr id="470" name="フローチャート : 判断 469"/>
        <xdr:cNvSpPr/>
      </xdr:nvSpPr>
      <xdr:spPr>
        <a:xfrm>
          <a:off x="8699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136862</xdr:rowOff>
    </xdr:from>
    <xdr:ext cx="599010" cy="259045"/>
    <xdr:sp macro="" textlink="">
      <xdr:nvSpPr>
        <xdr:cNvPr id="471" name="テキスト ボックス 470"/>
        <xdr:cNvSpPr txBox="1"/>
      </xdr:nvSpPr>
      <xdr:spPr>
        <a:xfrm>
          <a:off x="8450794" y="1642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111944</xdr:rowOff>
    </xdr:from>
    <xdr:to>
      <xdr:col>11</xdr:col>
      <xdr:colOff>307975</xdr:colOff>
      <xdr:row>98</xdr:row>
      <xdr:rowOff>126567</xdr:rowOff>
    </xdr:to>
    <xdr:cxnSp macro="">
      <xdr:nvCxnSpPr>
        <xdr:cNvPr id="472" name="直線コネクタ 471"/>
        <xdr:cNvCxnSpPr/>
      </xdr:nvCxnSpPr>
      <xdr:spPr>
        <a:xfrm flipV="1">
          <a:off x="6972300" y="16914044"/>
          <a:ext cx="889000" cy="1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72549</xdr:rowOff>
    </xdr:from>
    <xdr:to>
      <xdr:col>11</xdr:col>
      <xdr:colOff>358775</xdr:colOff>
      <xdr:row>98</xdr:row>
      <xdr:rowOff>2699</xdr:rowOff>
    </xdr:to>
    <xdr:sp macro="" textlink="">
      <xdr:nvSpPr>
        <xdr:cNvPr id="473" name="フローチャート : 判断 472"/>
        <xdr:cNvSpPr/>
      </xdr:nvSpPr>
      <xdr:spPr>
        <a:xfrm>
          <a:off x="7810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19226</xdr:rowOff>
    </xdr:from>
    <xdr:ext cx="599010" cy="259045"/>
    <xdr:sp macro="" textlink="">
      <xdr:nvSpPr>
        <xdr:cNvPr id="474" name="テキスト ボックス 473"/>
        <xdr:cNvSpPr txBox="1"/>
      </xdr:nvSpPr>
      <xdr:spPr>
        <a:xfrm>
          <a:off x="7561794" y="1647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120870</xdr:rowOff>
    </xdr:from>
    <xdr:to>
      <xdr:col>10</xdr:col>
      <xdr:colOff>155575</xdr:colOff>
      <xdr:row>98</xdr:row>
      <xdr:rowOff>51020</xdr:rowOff>
    </xdr:to>
    <xdr:sp macro="" textlink="">
      <xdr:nvSpPr>
        <xdr:cNvPr id="475" name="フローチャート : 判断 474"/>
        <xdr:cNvSpPr/>
      </xdr:nvSpPr>
      <xdr:spPr>
        <a:xfrm>
          <a:off x="6921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67547</xdr:rowOff>
    </xdr:from>
    <xdr:ext cx="599010" cy="259045"/>
    <xdr:sp macro="" textlink="">
      <xdr:nvSpPr>
        <xdr:cNvPr id="476" name="テキスト ボックス 475"/>
        <xdr:cNvSpPr txBox="1"/>
      </xdr:nvSpPr>
      <xdr:spPr>
        <a:xfrm>
          <a:off x="6672794" y="1652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74473</xdr:rowOff>
    </xdr:from>
    <xdr:to>
      <xdr:col>15</xdr:col>
      <xdr:colOff>231775</xdr:colOff>
      <xdr:row>98</xdr:row>
      <xdr:rowOff>4623</xdr:rowOff>
    </xdr:to>
    <xdr:sp macro="" textlink="">
      <xdr:nvSpPr>
        <xdr:cNvPr id="482" name="円/楕円 481"/>
        <xdr:cNvSpPr/>
      </xdr:nvSpPr>
      <xdr:spPr>
        <a:xfrm>
          <a:off x="10426700" y="1670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97350</xdr:rowOff>
    </xdr:from>
    <xdr:ext cx="599010" cy="259045"/>
    <xdr:sp macro="" textlink="">
      <xdr:nvSpPr>
        <xdr:cNvPr id="483" name="土木費該当値テキスト"/>
        <xdr:cNvSpPr txBox="1"/>
      </xdr:nvSpPr>
      <xdr:spPr>
        <a:xfrm>
          <a:off x="10528300" y="16556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137,573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135857</xdr:rowOff>
    </xdr:from>
    <xdr:to>
      <xdr:col>14</xdr:col>
      <xdr:colOff>79375</xdr:colOff>
      <xdr:row>98</xdr:row>
      <xdr:rowOff>66007</xdr:rowOff>
    </xdr:to>
    <xdr:sp macro="" textlink="">
      <xdr:nvSpPr>
        <xdr:cNvPr id="484" name="円/楕円 483"/>
        <xdr:cNvSpPr/>
      </xdr:nvSpPr>
      <xdr:spPr>
        <a:xfrm>
          <a:off x="9588500" y="1676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57134</xdr:rowOff>
    </xdr:from>
    <xdr:ext cx="599010" cy="259045"/>
    <xdr:sp macro="" textlink="">
      <xdr:nvSpPr>
        <xdr:cNvPr id="485" name="テキスト ボックス 484"/>
        <xdr:cNvSpPr txBox="1"/>
      </xdr:nvSpPr>
      <xdr:spPr>
        <a:xfrm>
          <a:off x="9339794" y="1685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105,351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26347</xdr:rowOff>
    </xdr:from>
    <xdr:to>
      <xdr:col>12</xdr:col>
      <xdr:colOff>561975</xdr:colOff>
      <xdr:row>98</xdr:row>
      <xdr:rowOff>127947</xdr:rowOff>
    </xdr:to>
    <xdr:sp macro="" textlink="">
      <xdr:nvSpPr>
        <xdr:cNvPr id="486" name="円/楕円 485"/>
        <xdr:cNvSpPr/>
      </xdr:nvSpPr>
      <xdr:spPr>
        <a:xfrm>
          <a:off x="8699500" y="1682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119074</xdr:rowOff>
    </xdr:from>
    <xdr:ext cx="534377" cy="259045"/>
    <xdr:sp macro="" textlink="">
      <xdr:nvSpPr>
        <xdr:cNvPr id="487" name="テキスト ボックス 486"/>
        <xdr:cNvSpPr txBox="1"/>
      </xdr:nvSpPr>
      <xdr:spPr>
        <a:xfrm>
          <a:off x="8483111" y="1692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72,836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61144</xdr:rowOff>
    </xdr:from>
    <xdr:to>
      <xdr:col>11</xdr:col>
      <xdr:colOff>358775</xdr:colOff>
      <xdr:row>98</xdr:row>
      <xdr:rowOff>162744</xdr:rowOff>
    </xdr:to>
    <xdr:sp macro="" textlink="">
      <xdr:nvSpPr>
        <xdr:cNvPr id="488" name="円/楕円 487"/>
        <xdr:cNvSpPr/>
      </xdr:nvSpPr>
      <xdr:spPr>
        <a:xfrm>
          <a:off x="7810500" y="1686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153871</xdr:rowOff>
    </xdr:from>
    <xdr:ext cx="534377" cy="259045"/>
    <xdr:sp macro="" textlink="">
      <xdr:nvSpPr>
        <xdr:cNvPr id="489" name="テキスト ボックス 488"/>
        <xdr:cNvSpPr txBox="1"/>
      </xdr:nvSpPr>
      <xdr:spPr>
        <a:xfrm>
          <a:off x="7594111" y="1695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54,570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75767</xdr:rowOff>
    </xdr:from>
    <xdr:to>
      <xdr:col>10</xdr:col>
      <xdr:colOff>155575</xdr:colOff>
      <xdr:row>99</xdr:row>
      <xdr:rowOff>5917</xdr:rowOff>
    </xdr:to>
    <xdr:sp macro="" textlink="">
      <xdr:nvSpPr>
        <xdr:cNvPr id="490" name="円/楕円 489"/>
        <xdr:cNvSpPr/>
      </xdr:nvSpPr>
      <xdr:spPr>
        <a:xfrm>
          <a:off x="6921500" y="1687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168494</xdr:rowOff>
    </xdr:from>
    <xdr:ext cx="534377" cy="259045"/>
    <xdr:sp macro="" textlink="">
      <xdr:nvSpPr>
        <xdr:cNvPr id="491" name="テキスト ボックス 490"/>
        <xdr:cNvSpPr txBox="1"/>
      </xdr:nvSpPr>
      <xdr:spPr>
        <a:xfrm>
          <a:off x="6705111" y="1697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5" name="直線コネクタ 514"/>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6" name="消防費最小値テキスト"/>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7" name="直線コネクタ 516"/>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8" name="消防費最大値テキスト"/>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9" name="直線コネクタ 518"/>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89355</xdr:rowOff>
    </xdr:from>
    <xdr:to>
      <xdr:col>23</xdr:col>
      <xdr:colOff>517525</xdr:colOff>
      <xdr:row>38</xdr:row>
      <xdr:rowOff>93778</xdr:rowOff>
    </xdr:to>
    <xdr:cxnSp macro="">
      <xdr:nvCxnSpPr>
        <xdr:cNvPr id="520" name="直線コネクタ 519"/>
        <xdr:cNvCxnSpPr/>
      </xdr:nvCxnSpPr>
      <xdr:spPr>
        <a:xfrm flipV="1">
          <a:off x="15481300" y="6604455"/>
          <a:ext cx="838200" cy="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2183</xdr:rowOff>
    </xdr:from>
    <xdr:ext cx="534377" cy="259045"/>
    <xdr:sp macro="" textlink="">
      <xdr:nvSpPr>
        <xdr:cNvPr id="521" name="消防費平均値テキスト"/>
        <xdr:cNvSpPr txBox="1"/>
      </xdr:nvSpPr>
      <xdr:spPr>
        <a:xfrm>
          <a:off x="16370300" y="634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2" name="フローチャート : 判断 521"/>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93778</xdr:rowOff>
    </xdr:from>
    <xdr:to>
      <xdr:col>22</xdr:col>
      <xdr:colOff>365125</xdr:colOff>
      <xdr:row>38</xdr:row>
      <xdr:rowOff>102015</xdr:rowOff>
    </xdr:to>
    <xdr:cxnSp macro="">
      <xdr:nvCxnSpPr>
        <xdr:cNvPr id="523" name="直線コネクタ 522"/>
        <xdr:cNvCxnSpPr/>
      </xdr:nvCxnSpPr>
      <xdr:spPr>
        <a:xfrm flipV="1">
          <a:off x="14592300" y="6608878"/>
          <a:ext cx="889000" cy="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99766</xdr:rowOff>
    </xdr:from>
    <xdr:to>
      <xdr:col>22</xdr:col>
      <xdr:colOff>415925</xdr:colOff>
      <xdr:row>38</xdr:row>
      <xdr:rowOff>29916</xdr:rowOff>
    </xdr:to>
    <xdr:sp macro="" textlink="">
      <xdr:nvSpPr>
        <xdr:cNvPr id="524" name="フローチャート : 判断 523"/>
        <xdr:cNvSpPr/>
      </xdr:nvSpPr>
      <xdr:spPr>
        <a:xfrm>
          <a:off x="15430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46443</xdr:rowOff>
    </xdr:from>
    <xdr:ext cx="534377" cy="259045"/>
    <xdr:sp macro="" textlink="">
      <xdr:nvSpPr>
        <xdr:cNvPr id="525" name="テキスト ボックス 524"/>
        <xdr:cNvSpPr txBox="1"/>
      </xdr:nvSpPr>
      <xdr:spPr>
        <a:xfrm>
          <a:off x="15214111" y="62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102015</xdr:rowOff>
    </xdr:from>
    <xdr:to>
      <xdr:col>21</xdr:col>
      <xdr:colOff>161925</xdr:colOff>
      <xdr:row>38</xdr:row>
      <xdr:rowOff>108093</xdr:rowOff>
    </xdr:to>
    <xdr:cxnSp macro="">
      <xdr:nvCxnSpPr>
        <xdr:cNvPr id="526" name="直線コネクタ 525"/>
        <xdr:cNvCxnSpPr/>
      </xdr:nvCxnSpPr>
      <xdr:spPr>
        <a:xfrm flipV="1">
          <a:off x="13703300" y="6617115"/>
          <a:ext cx="889000" cy="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125922</xdr:rowOff>
    </xdr:from>
    <xdr:to>
      <xdr:col>21</xdr:col>
      <xdr:colOff>212725</xdr:colOff>
      <xdr:row>38</xdr:row>
      <xdr:rowOff>56072</xdr:rowOff>
    </xdr:to>
    <xdr:sp macro="" textlink="">
      <xdr:nvSpPr>
        <xdr:cNvPr id="527" name="フローチャート : 判断 526"/>
        <xdr:cNvSpPr/>
      </xdr:nvSpPr>
      <xdr:spPr>
        <a:xfrm>
          <a:off x="14541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72599</xdr:rowOff>
    </xdr:from>
    <xdr:ext cx="534377" cy="259045"/>
    <xdr:sp macro="" textlink="">
      <xdr:nvSpPr>
        <xdr:cNvPr id="528" name="テキスト ボックス 527"/>
        <xdr:cNvSpPr txBox="1"/>
      </xdr:nvSpPr>
      <xdr:spPr>
        <a:xfrm>
          <a:off x="14325111" y="62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101566</xdr:rowOff>
    </xdr:from>
    <xdr:to>
      <xdr:col>19</xdr:col>
      <xdr:colOff>644525</xdr:colOff>
      <xdr:row>38</xdr:row>
      <xdr:rowOff>108093</xdr:rowOff>
    </xdr:to>
    <xdr:cxnSp macro="">
      <xdr:nvCxnSpPr>
        <xdr:cNvPr id="529" name="直線コネクタ 528"/>
        <xdr:cNvCxnSpPr/>
      </xdr:nvCxnSpPr>
      <xdr:spPr>
        <a:xfrm>
          <a:off x="12814300" y="6616666"/>
          <a:ext cx="889000" cy="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127552</xdr:rowOff>
    </xdr:from>
    <xdr:to>
      <xdr:col>20</xdr:col>
      <xdr:colOff>9525</xdr:colOff>
      <xdr:row>38</xdr:row>
      <xdr:rowOff>57702</xdr:rowOff>
    </xdr:to>
    <xdr:sp macro="" textlink="">
      <xdr:nvSpPr>
        <xdr:cNvPr id="530" name="フローチャート : 判断 529"/>
        <xdr:cNvSpPr/>
      </xdr:nvSpPr>
      <xdr:spPr>
        <a:xfrm>
          <a:off x="13652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74229</xdr:rowOff>
    </xdr:from>
    <xdr:ext cx="534377" cy="259045"/>
    <xdr:sp macro="" textlink="">
      <xdr:nvSpPr>
        <xdr:cNvPr id="531" name="テキスト ボックス 530"/>
        <xdr:cNvSpPr txBox="1"/>
      </xdr:nvSpPr>
      <xdr:spPr>
        <a:xfrm>
          <a:off x="13436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5705</xdr:rowOff>
    </xdr:from>
    <xdr:to>
      <xdr:col>18</xdr:col>
      <xdr:colOff>492125</xdr:colOff>
      <xdr:row>38</xdr:row>
      <xdr:rowOff>107305</xdr:rowOff>
    </xdr:to>
    <xdr:sp macro="" textlink="">
      <xdr:nvSpPr>
        <xdr:cNvPr id="532" name="フローチャート : 判断 531"/>
        <xdr:cNvSpPr/>
      </xdr:nvSpPr>
      <xdr:spPr>
        <a:xfrm>
          <a:off x="12763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123832</xdr:rowOff>
    </xdr:from>
    <xdr:ext cx="534377" cy="259045"/>
    <xdr:sp macro="" textlink="">
      <xdr:nvSpPr>
        <xdr:cNvPr id="533" name="テキスト ボックス 532"/>
        <xdr:cNvSpPr txBox="1"/>
      </xdr:nvSpPr>
      <xdr:spPr>
        <a:xfrm>
          <a:off x="12547111" y="62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38555</xdr:rowOff>
    </xdr:from>
    <xdr:to>
      <xdr:col>23</xdr:col>
      <xdr:colOff>568325</xdr:colOff>
      <xdr:row>38</xdr:row>
      <xdr:rowOff>140155</xdr:rowOff>
    </xdr:to>
    <xdr:sp macro="" textlink="">
      <xdr:nvSpPr>
        <xdr:cNvPr id="539" name="円/楕円 538"/>
        <xdr:cNvSpPr/>
      </xdr:nvSpPr>
      <xdr:spPr>
        <a:xfrm>
          <a:off x="16268700" y="655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129183</xdr:rowOff>
    </xdr:from>
    <xdr:ext cx="534377" cy="259045"/>
    <xdr:sp macro="" textlink="">
      <xdr:nvSpPr>
        <xdr:cNvPr id="540" name="消防費該当値テキスト"/>
        <xdr:cNvSpPr txBox="1"/>
      </xdr:nvSpPr>
      <xdr:spPr>
        <a:xfrm>
          <a:off x="16370300" y="647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33,214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42978</xdr:rowOff>
    </xdr:from>
    <xdr:to>
      <xdr:col>22</xdr:col>
      <xdr:colOff>415925</xdr:colOff>
      <xdr:row>38</xdr:row>
      <xdr:rowOff>144578</xdr:rowOff>
    </xdr:to>
    <xdr:sp macro="" textlink="">
      <xdr:nvSpPr>
        <xdr:cNvPr id="541" name="円/楕円 540"/>
        <xdr:cNvSpPr/>
      </xdr:nvSpPr>
      <xdr:spPr>
        <a:xfrm>
          <a:off x="15430500" y="655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135705</xdr:rowOff>
    </xdr:from>
    <xdr:ext cx="534377" cy="259045"/>
    <xdr:sp macro="" textlink="">
      <xdr:nvSpPr>
        <xdr:cNvPr id="542" name="テキスト ボックス 541"/>
        <xdr:cNvSpPr txBox="1"/>
      </xdr:nvSpPr>
      <xdr:spPr>
        <a:xfrm>
          <a:off x="15214111" y="665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51215</xdr:rowOff>
    </xdr:from>
    <xdr:to>
      <xdr:col>21</xdr:col>
      <xdr:colOff>212725</xdr:colOff>
      <xdr:row>38</xdr:row>
      <xdr:rowOff>152815</xdr:rowOff>
    </xdr:to>
    <xdr:sp macro="" textlink="">
      <xdr:nvSpPr>
        <xdr:cNvPr id="543" name="円/楕円 542"/>
        <xdr:cNvSpPr/>
      </xdr:nvSpPr>
      <xdr:spPr>
        <a:xfrm>
          <a:off x="14541500" y="656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143942</xdr:rowOff>
    </xdr:from>
    <xdr:ext cx="534377" cy="259045"/>
    <xdr:sp macro="" textlink="">
      <xdr:nvSpPr>
        <xdr:cNvPr id="544" name="テキスト ボックス 543"/>
        <xdr:cNvSpPr txBox="1"/>
      </xdr:nvSpPr>
      <xdr:spPr>
        <a:xfrm>
          <a:off x="14325111" y="665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29,891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57293</xdr:rowOff>
    </xdr:from>
    <xdr:to>
      <xdr:col>20</xdr:col>
      <xdr:colOff>9525</xdr:colOff>
      <xdr:row>38</xdr:row>
      <xdr:rowOff>158893</xdr:rowOff>
    </xdr:to>
    <xdr:sp macro="" textlink="">
      <xdr:nvSpPr>
        <xdr:cNvPr id="545" name="円/楕円 544"/>
        <xdr:cNvSpPr/>
      </xdr:nvSpPr>
      <xdr:spPr>
        <a:xfrm>
          <a:off x="13652500" y="657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150020</xdr:rowOff>
    </xdr:from>
    <xdr:ext cx="534377" cy="259045"/>
    <xdr:sp macro="" textlink="">
      <xdr:nvSpPr>
        <xdr:cNvPr id="546" name="テキスト ボックス 545"/>
        <xdr:cNvSpPr txBox="1"/>
      </xdr:nvSpPr>
      <xdr:spPr>
        <a:xfrm>
          <a:off x="13436111" y="666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50766</xdr:rowOff>
    </xdr:from>
    <xdr:to>
      <xdr:col>18</xdr:col>
      <xdr:colOff>492125</xdr:colOff>
      <xdr:row>38</xdr:row>
      <xdr:rowOff>152366</xdr:rowOff>
    </xdr:to>
    <xdr:sp macro="" textlink="">
      <xdr:nvSpPr>
        <xdr:cNvPr id="547" name="円/楕円 546"/>
        <xdr:cNvSpPr/>
      </xdr:nvSpPr>
      <xdr:spPr>
        <a:xfrm>
          <a:off x="12763500" y="656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143493</xdr:rowOff>
    </xdr:from>
    <xdr:ext cx="534377" cy="259045"/>
    <xdr:sp macro="" textlink="">
      <xdr:nvSpPr>
        <xdr:cNvPr id="548" name="テキスト ボックス 547"/>
        <xdr:cNvSpPr txBox="1"/>
      </xdr:nvSpPr>
      <xdr:spPr>
        <a:xfrm>
          <a:off x="12547111" y="665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2" name="テキスト ボックス 561"/>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0" name="テキスト ボックス 569"/>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4" name="直線コネクタ 573"/>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5" name="教育費最小値テキスト"/>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6" name="直線コネクタ 575"/>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7" name="教育費最大値テキスト"/>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8" name="直線コネクタ 577"/>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169842</xdr:rowOff>
    </xdr:from>
    <xdr:to>
      <xdr:col>23</xdr:col>
      <xdr:colOff>517525</xdr:colOff>
      <xdr:row>59</xdr:row>
      <xdr:rowOff>9581</xdr:rowOff>
    </xdr:to>
    <xdr:cxnSp macro="">
      <xdr:nvCxnSpPr>
        <xdr:cNvPr id="579" name="直線コネクタ 578"/>
        <xdr:cNvCxnSpPr/>
      </xdr:nvCxnSpPr>
      <xdr:spPr>
        <a:xfrm flipV="1">
          <a:off x="15481300" y="10113942"/>
          <a:ext cx="838200" cy="1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67995</xdr:rowOff>
    </xdr:from>
    <xdr:ext cx="599010" cy="259045"/>
    <xdr:sp macro="" textlink="">
      <xdr:nvSpPr>
        <xdr:cNvPr id="580" name="教育費平均値テキスト"/>
        <xdr:cNvSpPr txBox="1"/>
      </xdr:nvSpPr>
      <xdr:spPr>
        <a:xfrm>
          <a:off x="16370300" y="9840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81" name="フローチャート : 判断 580"/>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8294</xdr:rowOff>
    </xdr:from>
    <xdr:to>
      <xdr:col>22</xdr:col>
      <xdr:colOff>365125</xdr:colOff>
      <xdr:row>59</xdr:row>
      <xdr:rowOff>9581</xdr:rowOff>
    </xdr:to>
    <xdr:cxnSp macro="">
      <xdr:nvCxnSpPr>
        <xdr:cNvPr id="582" name="直線コネクタ 581"/>
        <xdr:cNvCxnSpPr/>
      </xdr:nvCxnSpPr>
      <xdr:spPr>
        <a:xfrm>
          <a:off x="14592300" y="10123844"/>
          <a:ext cx="889000" cy="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62081</xdr:rowOff>
    </xdr:from>
    <xdr:to>
      <xdr:col>22</xdr:col>
      <xdr:colOff>415925</xdr:colOff>
      <xdr:row>58</xdr:row>
      <xdr:rowOff>163681</xdr:rowOff>
    </xdr:to>
    <xdr:sp macro="" textlink="">
      <xdr:nvSpPr>
        <xdr:cNvPr id="583" name="フローチャート : 判断 582"/>
        <xdr:cNvSpPr/>
      </xdr:nvSpPr>
      <xdr:spPr>
        <a:xfrm>
          <a:off x="15430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8758</xdr:rowOff>
    </xdr:from>
    <xdr:ext cx="534377" cy="259045"/>
    <xdr:sp macro="" textlink="">
      <xdr:nvSpPr>
        <xdr:cNvPr id="584" name="テキスト ボックス 583"/>
        <xdr:cNvSpPr txBox="1"/>
      </xdr:nvSpPr>
      <xdr:spPr>
        <a:xfrm>
          <a:off x="15214111" y="97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162638</xdr:rowOff>
    </xdr:from>
    <xdr:to>
      <xdr:col>21</xdr:col>
      <xdr:colOff>161925</xdr:colOff>
      <xdr:row>59</xdr:row>
      <xdr:rowOff>8294</xdr:rowOff>
    </xdr:to>
    <xdr:cxnSp macro="">
      <xdr:nvCxnSpPr>
        <xdr:cNvPr id="585" name="直線コネクタ 584"/>
        <xdr:cNvCxnSpPr/>
      </xdr:nvCxnSpPr>
      <xdr:spPr>
        <a:xfrm>
          <a:off x="13703300" y="10106738"/>
          <a:ext cx="889000" cy="1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52585</xdr:rowOff>
    </xdr:from>
    <xdr:to>
      <xdr:col>21</xdr:col>
      <xdr:colOff>212725</xdr:colOff>
      <xdr:row>58</xdr:row>
      <xdr:rowOff>154185</xdr:rowOff>
    </xdr:to>
    <xdr:sp macro="" textlink="">
      <xdr:nvSpPr>
        <xdr:cNvPr id="586" name="フローチャート : 判断 585"/>
        <xdr:cNvSpPr/>
      </xdr:nvSpPr>
      <xdr:spPr>
        <a:xfrm>
          <a:off x="14541500" y="99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170712</xdr:rowOff>
    </xdr:from>
    <xdr:ext cx="599010" cy="259045"/>
    <xdr:sp macro="" textlink="">
      <xdr:nvSpPr>
        <xdr:cNvPr id="587" name="テキスト ボックス 586"/>
        <xdr:cNvSpPr txBox="1"/>
      </xdr:nvSpPr>
      <xdr:spPr>
        <a:xfrm>
          <a:off x="14292794" y="977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162638</xdr:rowOff>
    </xdr:from>
    <xdr:to>
      <xdr:col>19</xdr:col>
      <xdr:colOff>644525</xdr:colOff>
      <xdr:row>58</xdr:row>
      <xdr:rowOff>163569</xdr:rowOff>
    </xdr:to>
    <xdr:cxnSp macro="">
      <xdr:nvCxnSpPr>
        <xdr:cNvPr id="588" name="直線コネクタ 587"/>
        <xdr:cNvCxnSpPr/>
      </xdr:nvCxnSpPr>
      <xdr:spPr>
        <a:xfrm flipV="1">
          <a:off x="12814300" y="10106738"/>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60960</xdr:rowOff>
    </xdr:from>
    <xdr:to>
      <xdr:col>20</xdr:col>
      <xdr:colOff>9525</xdr:colOff>
      <xdr:row>58</xdr:row>
      <xdr:rowOff>162560</xdr:rowOff>
    </xdr:to>
    <xdr:sp macro="" textlink="">
      <xdr:nvSpPr>
        <xdr:cNvPr id="589" name="フローチャート : 判断 588"/>
        <xdr:cNvSpPr/>
      </xdr:nvSpPr>
      <xdr:spPr>
        <a:xfrm>
          <a:off x="13652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7637</xdr:rowOff>
    </xdr:from>
    <xdr:ext cx="534377" cy="259045"/>
    <xdr:sp macro="" textlink="">
      <xdr:nvSpPr>
        <xdr:cNvPr id="590" name="テキスト ボックス 589"/>
        <xdr:cNvSpPr txBox="1"/>
      </xdr:nvSpPr>
      <xdr:spPr>
        <a:xfrm>
          <a:off x="13436111" y="978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61221</xdr:rowOff>
    </xdr:from>
    <xdr:to>
      <xdr:col>18</xdr:col>
      <xdr:colOff>492125</xdr:colOff>
      <xdr:row>58</xdr:row>
      <xdr:rowOff>162821</xdr:rowOff>
    </xdr:to>
    <xdr:sp macro="" textlink="">
      <xdr:nvSpPr>
        <xdr:cNvPr id="591" name="フローチャート : 判断 590"/>
        <xdr:cNvSpPr/>
      </xdr:nvSpPr>
      <xdr:spPr>
        <a:xfrm>
          <a:off x="12763500" y="100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7898</xdr:rowOff>
    </xdr:from>
    <xdr:ext cx="534377" cy="259045"/>
    <xdr:sp macro="" textlink="">
      <xdr:nvSpPr>
        <xdr:cNvPr id="592" name="テキスト ボックス 591"/>
        <xdr:cNvSpPr txBox="1"/>
      </xdr:nvSpPr>
      <xdr:spPr>
        <a:xfrm>
          <a:off x="12547111" y="97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119042</xdr:rowOff>
    </xdr:from>
    <xdr:to>
      <xdr:col>23</xdr:col>
      <xdr:colOff>568325</xdr:colOff>
      <xdr:row>59</xdr:row>
      <xdr:rowOff>49192</xdr:rowOff>
    </xdr:to>
    <xdr:sp macro="" textlink="">
      <xdr:nvSpPr>
        <xdr:cNvPr id="598" name="円/楕円 597"/>
        <xdr:cNvSpPr/>
      </xdr:nvSpPr>
      <xdr:spPr>
        <a:xfrm>
          <a:off x="16268700" y="1006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33969</xdr:rowOff>
    </xdr:from>
    <xdr:ext cx="534377" cy="259045"/>
    <xdr:sp macro="" textlink="">
      <xdr:nvSpPr>
        <xdr:cNvPr id="599" name="教育費該当値テキスト"/>
        <xdr:cNvSpPr txBox="1"/>
      </xdr:nvSpPr>
      <xdr:spPr>
        <a:xfrm>
          <a:off x="16370300" y="99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61,540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130231</xdr:rowOff>
    </xdr:from>
    <xdr:to>
      <xdr:col>22</xdr:col>
      <xdr:colOff>415925</xdr:colOff>
      <xdr:row>59</xdr:row>
      <xdr:rowOff>60381</xdr:rowOff>
    </xdr:to>
    <xdr:sp macro="" textlink="">
      <xdr:nvSpPr>
        <xdr:cNvPr id="600" name="円/楕円 599"/>
        <xdr:cNvSpPr/>
      </xdr:nvSpPr>
      <xdr:spPr>
        <a:xfrm>
          <a:off x="15430500" y="1007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51508</xdr:rowOff>
    </xdr:from>
    <xdr:ext cx="534377" cy="259045"/>
    <xdr:sp macro="" textlink="">
      <xdr:nvSpPr>
        <xdr:cNvPr id="601" name="テキスト ボックス 600"/>
        <xdr:cNvSpPr txBox="1"/>
      </xdr:nvSpPr>
      <xdr:spPr>
        <a:xfrm>
          <a:off x="15214111" y="1016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54,688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128944</xdr:rowOff>
    </xdr:from>
    <xdr:to>
      <xdr:col>21</xdr:col>
      <xdr:colOff>212725</xdr:colOff>
      <xdr:row>59</xdr:row>
      <xdr:rowOff>59094</xdr:rowOff>
    </xdr:to>
    <xdr:sp macro="" textlink="">
      <xdr:nvSpPr>
        <xdr:cNvPr id="602" name="円/楕円 601"/>
        <xdr:cNvSpPr/>
      </xdr:nvSpPr>
      <xdr:spPr>
        <a:xfrm>
          <a:off x="14541500" y="1007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50221</xdr:rowOff>
    </xdr:from>
    <xdr:ext cx="534377" cy="259045"/>
    <xdr:sp macro="" textlink="">
      <xdr:nvSpPr>
        <xdr:cNvPr id="603" name="テキスト ボックス 602"/>
        <xdr:cNvSpPr txBox="1"/>
      </xdr:nvSpPr>
      <xdr:spPr>
        <a:xfrm>
          <a:off x="14325111" y="1016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55,476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111838</xdr:rowOff>
    </xdr:from>
    <xdr:to>
      <xdr:col>20</xdr:col>
      <xdr:colOff>9525</xdr:colOff>
      <xdr:row>59</xdr:row>
      <xdr:rowOff>41988</xdr:rowOff>
    </xdr:to>
    <xdr:sp macro="" textlink="">
      <xdr:nvSpPr>
        <xdr:cNvPr id="604" name="円/楕円 603"/>
        <xdr:cNvSpPr/>
      </xdr:nvSpPr>
      <xdr:spPr>
        <a:xfrm>
          <a:off x="13652500" y="1005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33115</xdr:rowOff>
    </xdr:from>
    <xdr:ext cx="534377" cy="259045"/>
    <xdr:sp macro="" textlink="">
      <xdr:nvSpPr>
        <xdr:cNvPr id="605" name="テキスト ボックス 604"/>
        <xdr:cNvSpPr txBox="1"/>
      </xdr:nvSpPr>
      <xdr:spPr>
        <a:xfrm>
          <a:off x="13436111" y="1014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65,952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112769</xdr:rowOff>
    </xdr:from>
    <xdr:to>
      <xdr:col>18</xdr:col>
      <xdr:colOff>492125</xdr:colOff>
      <xdr:row>59</xdr:row>
      <xdr:rowOff>42919</xdr:rowOff>
    </xdr:to>
    <xdr:sp macro="" textlink="">
      <xdr:nvSpPr>
        <xdr:cNvPr id="606" name="円/楕円 605"/>
        <xdr:cNvSpPr/>
      </xdr:nvSpPr>
      <xdr:spPr>
        <a:xfrm>
          <a:off x="12763500" y="1005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34046</xdr:rowOff>
    </xdr:from>
    <xdr:ext cx="534377" cy="259045"/>
    <xdr:sp macro="" textlink="">
      <xdr:nvSpPr>
        <xdr:cNvPr id="607" name="テキスト ボックス 606"/>
        <xdr:cNvSpPr txBox="1"/>
      </xdr:nvSpPr>
      <xdr:spPr>
        <a:xfrm>
          <a:off x="12547111" y="1014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65,382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31" name="直線コネクタ 630"/>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4" name="災害復旧費最大値テキスト"/>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5" name="直線コネクタ 634"/>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4521</xdr:rowOff>
    </xdr:from>
    <xdr:to>
      <xdr:col>23</xdr:col>
      <xdr:colOff>517525</xdr:colOff>
      <xdr:row>78</xdr:row>
      <xdr:rowOff>11125</xdr:rowOff>
    </xdr:to>
    <xdr:cxnSp macro="">
      <xdr:nvCxnSpPr>
        <xdr:cNvPr id="636" name="直線コネクタ 635"/>
        <xdr:cNvCxnSpPr/>
      </xdr:nvCxnSpPr>
      <xdr:spPr>
        <a:xfrm flipV="1">
          <a:off x="15481300" y="13377621"/>
          <a:ext cx="8382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32300</xdr:rowOff>
    </xdr:from>
    <xdr:ext cx="469744" cy="259045"/>
    <xdr:sp macro="" textlink="">
      <xdr:nvSpPr>
        <xdr:cNvPr id="637" name="災害復旧費平均値テキスト"/>
        <xdr:cNvSpPr txBox="1"/>
      </xdr:nvSpPr>
      <xdr:spPr>
        <a:xfrm>
          <a:off x="16370300" y="1340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38" name="フローチャート : 判断 637"/>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11125</xdr:rowOff>
    </xdr:from>
    <xdr:to>
      <xdr:col>22</xdr:col>
      <xdr:colOff>365125</xdr:colOff>
      <xdr:row>79</xdr:row>
      <xdr:rowOff>27787</xdr:rowOff>
    </xdr:to>
    <xdr:cxnSp macro="">
      <xdr:nvCxnSpPr>
        <xdr:cNvPr id="639" name="直線コネクタ 638"/>
        <xdr:cNvCxnSpPr/>
      </xdr:nvCxnSpPr>
      <xdr:spPr>
        <a:xfrm flipV="1">
          <a:off x="14592300" y="13384225"/>
          <a:ext cx="889000" cy="18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11506</xdr:rowOff>
    </xdr:from>
    <xdr:to>
      <xdr:col>22</xdr:col>
      <xdr:colOff>415925</xdr:colOff>
      <xdr:row>78</xdr:row>
      <xdr:rowOff>113106</xdr:rowOff>
    </xdr:to>
    <xdr:sp macro="" textlink="">
      <xdr:nvSpPr>
        <xdr:cNvPr id="640" name="フローチャート : 判断 639"/>
        <xdr:cNvSpPr/>
      </xdr:nvSpPr>
      <xdr:spPr>
        <a:xfrm>
          <a:off x="15430500" y="1338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104233</xdr:rowOff>
    </xdr:from>
    <xdr:ext cx="534377" cy="259045"/>
    <xdr:sp macro="" textlink="">
      <xdr:nvSpPr>
        <xdr:cNvPr id="641" name="テキスト ボックス 640"/>
        <xdr:cNvSpPr txBox="1"/>
      </xdr:nvSpPr>
      <xdr:spPr>
        <a:xfrm>
          <a:off x="15214111" y="1347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49035</xdr:rowOff>
    </xdr:from>
    <xdr:to>
      <xdr:col>21</xdr:col>
      <xdr:colOff>161925</xdr:colOff>
      <xdr:row>79</xdr:row>
      <xdr:rowOff>27787</xdr:rowOff>
    </xdr:to>
    <xdr:cxnSp macro="">
      <xdr:nvCxnSpPr>
        <xdr:cNvPr id="642" name="直線コネクタ 641"/>
        <xdr:cNvCxnSpPr/>
      </xdr:nvCxnSpPr>
      <xdr:spPr>
        <a:xfrm>
          <a:off x="13703300" y="12907785"/>
          <a:ext cx="889000" cy="66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155587</xdr:rowOff>
    </xdr:from>
    <xdr:to>
      <xdr:col>21</xdr:col>
      <xdr:colOff>212725</xdr:colOff>
      <xdr:row>78</xdr:row>
      <xdr:rowOff>85737</xdr:rowOff>
    </xdr:to>
    <xdr:sp macro="" textlink="">
      <xdr:nvSpPr>
        <xdr:cNvPr id="643" name="フローチャート : 判断 642"/>
        <xdr:cNvSpPr/>
      </xdr:nvSpPr>
      <xdr:spPr>
        <a:xfrm>
          <a:off x="14541500" y="1335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102264</xdr:rowOff>
    </xdr:from>
    <xdr:ext cx="534377" cy="259045"/>
    <xdr:sp macro="" textlink="">
      <xdr:nvSpPr>
        <xdr:cNvPr id="644" name="テキスト ボックス 643"/>
        <xdr:cNvSpPr txBox="1"/>
      </xdr:nvSpPr>
      <xdr:spPr>
        <a:xfrm>
          <a:off x="14325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49035</xdr:rowOff>
    </xdr:from>
    <xdr:to>
      <xdr:col>19</xdr:col>
      <xdr:colOff>644525</xdr:colOff>
      <xdr:row>76</xdr:row>
      <xdr:rowOff>18872</xdr:rowOff>
    </xdr:to>
    <xdr:cxnSp macro="">
      <xdr:nvCxnSpPr>
        <xdr:cNvPr id="645" name="直線コネクタ 644"/>
        <xdr:cNvCxnSpPr/>
      </xdr:nvCxnSpPr>
      <xdr:spPr>
        <a:xfrm flipV="1">
          <a:off x="12814300" y="12907785"/>
          <a:ext cx="889000" cy="14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136830</xdr:rowOff>
    </xdr:from>
    <xdr:to>
      <xdr:col>20</xdr:col>
      <xdr:colOff>9525</xdr:colOff>
      <xdr:row>78</xdr:row>
      <xdr:rowOff>66980</xdr:rowOff>
    </xdr:to>
    <xdr:sp macro="" textlink="">
      <xdr:nvSpPr>
        <xdr:cNvPr id="646" name="フローチャート : 判断 645"/>
        <xdr:cNvSpPr/>
      </xdr:nvSpPr>
      <xdr:spPr>
        <a:xfrm>
          <a:off x="13652500" y="133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58107</xdr:rowOff>
    </xdr:from>
    <xdr:ext cx="534377" cy="259045"/>
    <xdr:sp macro="" textlink="">
      <xdr:nvSpPr>
        <xdr:cNvPr id="647" name="テキスト ボックス 646"/>
        <xdr:cNvSpPr txBox="1"/>
      </xdr:nvSpPr>
      <xdr:spPr>
        <a:xfrm>
          <a:off x="13436111" y="1343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76364</xdr:rowOff>
    </xdr:from>
    <xdr:to>
      <xdr:col>18</xdr:col>
      <xdr:colOff>492125</xdr:colOff>
      <xdr:row>78</xdr:row>
      <xdr:rowOff>6514</xdr:rowOff>
    </xdr:to>
    <xdr:sp macro="" textlink="">
      <xdr:nvSpPr>
        <xdr:cNvPr id="648" name="フローチャート : 判断 647"/>
        <xdr:cNvSpPr/>
      </xdr:nvSpPr>
      <xdr:spPr>
        <a:xfrm>
          <a:off x="12763500" y="1327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169091</xdr:rowOff>
    </xdr:from>
    <xdr:ext cx="534377" cy="259045"/>
    <xdr:sp macro="" textlink="">
      <xdr:nvSpPr>
        <xdr:cNvPr id="649" name="テキスト ボックス 648"/>
        <xdr:cNvSpPr txBox="1"/>
      </xdr:nvSpPr>
      <xdr:spPr>
        <a:xfrm>
          <a:off x="12547111" y="1337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125171</xdr:rowOff>
    </xdr:from>
    <xdr:to>
      <xdr:col>23</xdr:col>
      <xdr:colOff>568325</xdr:colOff>
      <xdr:row>78</xdr:row>
      <xdr:rowOff>55321</xdr:rowOff>
    </xdr:to>
    <xdr:sp macro="" textlink="">
      <xdr:nvSpPr>
        <xdr:cNvPr id="655" name="円/楕円 654"/>
        <xdr:cNvSpPr/>
      </xdr:nvSpPr>
      <xdr:spPr>
        <a:xfrm>
          <a:off x="16268700" y="1332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148048</xdr:rowOff>
    </xdr:from>
    <xdr:ext cx="534377" cy="259045"/>
    <xdr:sp macro="" textlink="">
      <xdr:nvSpPr>
        <xdr:cNvPr id="656" name="災害復旧費該当値テキスト"/>
        <xdr:cNvSpPr txBox="1"/>
      </xdr:nvSpPr>
      <xdr:spPr>
        <a:xfrm>
          <a:off x="16370300" y="1317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16,644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131775</xdr:rowOff>
    </xdr:from>
    <xdr:to>
      <xdr:col>22</xdr:col>
      <xdr:colOff>415925</xdr:colOff>
      <xdr:row>78</xdr:row>
      <xdr:rowOff>61925</xdr:rowOff>
    </xdr:to>
    <xdr:sp macro="" textlink="">
      <xdr:nvSpPr>
        <xdr:cNvPr id="657" name="円/楕円 656"/>
        <xdr:cNvSpPr/>
      </xdr:nvSpPr>
      <xdr:spPr>
        <a:xfrm>
          <a:off x="15430500" y="133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78452</xdr:rowOff>
    </xdr:from>
    <xdr:ext cx="534377" cy="259045"/>
    <xdr:sp macro="" textlink="">
      <xdr:nvSpPr>
        <xdr:cNvPr id="658" name="テキスト ボックス 657"/>
        <xdr:cNvSpPr txBox="1"/>
      </xdr:nvSpPr>
      <xdr:spPr>
        <a:xfrm>
          <a:off x="15214111" y="1310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148437</xdr:rowOff>
    </xdr:from>
    <xdr:to>
      <xdr:col>21</xdr:col>
      <xdr:colOff>212725</xdr:colOff>
      <xdr:row>79</xdr:row>
      <xdr:rowOff>78587</xdr:rowOff>
    </xdr:to>
    <xdr:sp macro="" textlink="">
      <xdr:nvSpPr>
        <xdr:cNvPr id="659" name="円/楕円 658"/>
        <xdr:cNvSpPr/>
      </xdr:nvSpPr>
      <xdr:spPr>
        <a:xfrm>
          <a:off x="14541500" y="135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69714</xdr:rowOff>
    </xdr:from>
    <xdr:ext cx="469744" cy="259045"/>
    <xdr:sp macro="" textlink="">
      <xdr:nvSpPr>
        <xdr:cNvPr id="660" name="テキスト ボックス 659"/>
        <xdr:cNvSpPr txBox="1"/>
      </xdr:nvSpPr>
      <xdr:spPr>
        <a:xfrm>
          <a:off x="14357427" y="1361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169685</xdr:rowOff>
    </xdr:from>
    <xdr:to>
      <xdr:col>20</xdr:col>
      <xdr:colOff>9525</xdr:colOff>
      <xdr:row>75</xdr:row>
      <xdr:rowOff>99835</xdr:rowOff>
    </xdr:to>
    <xdr:sp macro="" textlink="">
      <xdr:nvSpPr>
        <xdr:cNvPr id="661" name="円/楕円 660"/>
        <xdr:cNvSpPr/>
      </xdr:nvSpPr>
      <xdr:spPr>
        <a:xfrm>
          <a:off x="13652500" y="128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116362</xdr:rowOff>
    </xdr:from>
    <xdr:ext cx="534377" cy="259045"/>
    <xdr:sp macro="" textlink="">
      <xdr:nvSpPr>
        <xdr:cNvPr id="662" name="テキスト ボックス 661"/>
        <xdr:cNvSpPr txBox="1"/>
      </xdr:nvSpPr>
      <xdr:spPr>
        <a:xfrm>
          <a:off x="13436111" y="1263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53,639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139522</xdr:rowOff>
    </xdr:from>
    <xdr:to>
      <xdr:col>18</xdr:col>
      <xdr:colOff>492125</xdr:colOff>
      <xdr:row>76</xdr:row>
      <xdr:rowOff>69673</xdr:rowOff>
    </xdr:to>
    <xdr:sp macro="" textlink="">
      <xdr:nvSpPr>
        <xdr:cNvPr id="663" name="円/楕円 662"/>
        <xdr:cNvSpPr/>
      </xdr:nvSpPr>
      <xdr:spPr>
        <a:xfrm>
          <a:off x="12763500" y="129982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86199</xdr:rowOff>
    </xdr:from>
    <xdr:ext cx="534377" cy="259045"/>
    <xdr:sp macro="" textlink="">
      <xdr:nvSpPr>
        <xdr:cNvPr id="664" name="テキスト ボックス 663"/>
        <xdr:cNvSpPr txBox="1"/>
      </xdr:nvSpPr>
      <xdr:spPr>
        <a:xfrm>
          <a:off x="12547111" y="1277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8" name="直線コネクタ 687"/>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9" name="公債費最小値テキスト"/>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90" name="直線コネクタ 689"/>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91" name="公債費最大値テキスト"/>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2" name="直線コネクタ 691"/>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146242</xdr:rowOff>
    </xdr:from>
    <xdr:to>
      <xdr:col>23</xdr:col>
      <xdr:colOff>517525</xdr:colOff>
      <xdr:row>96</xdr:row>
      <xdr:rowOff>153248</xdr:rowOff>
    </xdr:to>
    <xdr:cxnSp macro="">
      <xdr:nvCxnSpPr>
        <xdr:cNvPr id="693" name="直線コネクタ 692"/>
        <xdr:cNvCxnSpPr/>
      </xdr:nvCxnSpPr>
      <xdr:spPr>
        <a:xfrm flipV="1">
          <a:off x="15481300" y="16605442"/>
          <a:ext cx="838200" cy="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80415</xdr:rowOff>
    </xdr:from>
    <xdr:ext cx="599010" cy="259045"/>
    <xdr:sp macro="" textlink="">
      <xdr:nvSpPr>
        <xdr:cNvPr id="694" name="公債費平均値テキスト"/>
        <xdr:cNvSpPr txBox="1"/>
      </xdr:nvSpPr>
      <xdr:spPr>
        <a:xfrm>
          <a:off x="16370300" y="16539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5" name="フローチャート : 判断 694"/>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153248</xdr:rowOff>
    </xdr:from>
    <xdr:to>
      <xdr:col>22</xdr:col>
      <xdr:colOff>365125</xdr:colOff>
      <xdr:row>97</xdr:row>
      <xdr:rowOff>4646</xdr:rowOff>
    </xdr:to>
    <xdr:cxnSp macro="">
      <xdr:nvCxnSpPr>
        <xdr:cNvPr id="696" name="直線コネクタ 695"/>
        <xdr:cNvCxnSpPr/>
      </xdr:nvCxnSpPr>
      <xdr:spPr>
        <a:xfrm flipV="1">
          <a:off x="14592300" y="16612448"/>
          <a:ext cx="889000" cy="2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80727</xdr:rowOff>
    </xdr:from>
    <xdr:to>
      <xdr:col>22</xdr:col>
      <xdr:colOff>415925</xdr:colOff>
      <xdr:row>97</xdr:row>
      <xdr:rowOff>10877</xdr:rowOff>
    </xdr:to>
    <xdr:sp macro="" textlink="">
      <xdr:nvSpPr>
        <xdr:cNvPr id="697" name="フローチャート : 判断 696"/>
        <xdr:cNvSpPr/>
      </xdr:nvSpPr>
      <xdr:spPr>
        <a:xfrm>
          <a:off x="15430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27404</xdr:rowOff>
    </xdr:from>
    <xdr:ext cx="599010" cy="259045"/>
    <xdr:sp macro="" textlink="">
      <xdr:nvSpPr>
        <xdr:cNvPr id="698" name="テキスト ボックス 697"/>
        <xdr:cNvSpPr txBox="1"/>
      </xdr:nvSpPr>
      <xdr:spPr>
        <a:xfrm>
          <a:off x="15181794"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4646</xdr:rowOff>
    </xdr:from>
    <xdr:to>
      <xdr:col>21</xdr:col>
      <xdr:colOff>161925</xdr:colOff>
      <xdr:row>97</xdr:row>
      <xdr:rowOff>45796</xdr:rowOff>
    </xdr:to>
    <xdr:cxnSp macro="">
      <xdr:nvCxnSpPr>
        <xdr:cNvPr id="699" name="直線コネクタ 698"/>
        <xdr:cNvCxnSpPr/>
      </xdr:nvCxnSpPr>
      <xdr:spPr>
        <a:xfrm flipV="1">
          <a:off x="13703300" y="16635296"/>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65415</xdr:rowOff>
    </xdr:from>
    <xdr:to>
      <xdr:col>21</xdr:col>
      <xdr:colOff>212725</xdr:colOff>
      <xdr:row>96</xdr:row>
      <xdr:rowOff>167015</xdr:rowOff>
    </xdr:to>
    <xdr:sp macro="" textlink="">
      <xdr:nvSpPr>
        <xdr:cNvPr id="700" name="フローチャート : 判断 699"/>
        <xdr:cNvSpPr/>
      </xdr:nvSpPr>
      <xdr:spPr>
        <a:xfrm>
          <a:off x="14541500" y="1652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12092</xdr:rowOff>
    </xdr:from>
    <xdr:ext cx="599010" cy="259045"/>
    <xdr:sp macro="" textlink="">
      <xdr:nvSpPr>
        <xdr:cNvPr id="701" name="テキスト ボックス 700"/>
        <xdr:cNvSpPr txBox="1"/>
      </xdr:nvSpPr>
      <xdr:spPr>
        <a:xfrm>
          <a:off x="14292794" y="1629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45796</xdr:rowOff>
    </xdr:from>
    <xdr:to>
      <xdr:col>19</xdr:col>
      <xdr:colOff>644525</xdr:colOff>
      <xdr:row>97</xdr:row>
      <xdr:rowOff>88664</xdr:rowOff>
    </xdr:to>
    <xdr:cxnSp macro="">
      <xdr:nvCxnSpPr>
        <xdr:cNvPr id="702" name="直線コネクタ 701"/>
        <xdr:cNvCxnSpPr/>
      </xdr:nvCxnSpPr>
      <xdr:spPr>
        <a:xfrm flipV="1">
          <a:off x="12814300" y="16676446"/>
          <a:ext cx="889000" cy="4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35389</xdr:rowOff>
    </xdr:from>
    <xdr:to>
      <xdr:col>20</xdr:col>
      <xdr:colOff>9525</xdr:colOff>
      <xdr:row>96</xdr:row>
      <xdr:rowOff>136989</xdr:rowOff>
    </xdr:to>
    <xdr:sp macro="" textlink="">
      <xdr:nvSpPr>
        <xdr:cNvPr id="703" name="フローチャート : 判断 702"/>
        <xdr:cNvSpPr/>
      </xdr:nvSpPr>
      <xdr:spPr>
        <a:xfrm>
          <a:off x="13652500" y="16494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153516</xdr:rowOff>
    </xdr:from>
    <xdr:ext cx="599010" cy="259045"/>
    <xdr:sp macro="" textlink="">
      <xdr:nvSpPr>
        <xdr:cNvPr id="704" name="テキスト ボックス 703"/>
        <xdr:cNvSpPr txBox="1"/>
      </xdr:nvSpPr>
      <xdr:spPr>
        <a:xfrm>
          <a:off x="13403794" y="1626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27022</xdr:rowOff>
    </xdr:from>
    <xdr:to>
      <xdr:col>18</xdr:col>
      <xdr:colOff>492125</xdr:colOff>
      <xdr:row>96</xdr:row>
      <xdr:rowOff>128622</xdr:rowOff>
    </xdr:to>
    <xdr:sp macro="" textlink="">
      <xdr:nvSpPr>
        <xdr:cNvPr id="705" name="フローチャート : 判断 704"/>
        <xdr:cNvSpPr/>
      </xdr:nvSpPr>
      <xdr:spPr>
        <a:xfrm>
          <a:off x="12763500" y="1648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145149</xdr:rowOff>
    </xdr:from>
    <xdr:ext cx="599010" cy="259045"/>
    <xdr:sp macro="" textlink="">
      <xdr:nvSpPr>
        <xdr:cNvPr id="706" name="テキスト ボックス 705"/>
        <xdr:cNvSpPr txBox="1"/>
      </xdr:nvSpPr>
      <xdr:spPr>
        <a:xfrm>
          <a:off x="12514794" y="1626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95442</xdr:rowOff>
    </xdr:from>
    <xdr:to>
      <xdr:col>23</xdr:col>
      <xdr:colOff>568325</xdr:colOff>
      <xdr:row>97</xdr:row>
      <xdr:rowOff>25592</xdr:rowOff>
    </xdr:to>
    <xdr:sp macro="" textlink="">
      <xdr:nvSpPr>
        <xdr:cNvPr id="712" name="円/楕円 711"/>
        <xdr:cNvSpPr/>
      </xdr:nvSpPr>
      <xdr:spPr>
        <a:xfrm>
          <a:off x="16268700" y="1655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118319</xdr:rowOff>
    </xdr:from>
    <xdr:ext cx="599010" cy="259045"/>
    <xdr:sp macro="" textlink="">
      <xdr:nvSpPr>
        <xdr:cNvPr id="713" name="公債費該当値テキスト"/>
        <xdr:cNvSpPr txBox="1"/>
      </xdr:nvSpPr>
      <xdr:spPr>
        <a:xfrm>
          <a:off x="16370300" y="16406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108,283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102448</xdr:rowOff>
    </xdr:from>
    <xdr:to>
      <xdr:col>22</xdr:col>
      <xdr:colOff>415925</xdr:colOff>
      <xdr:row>97</xdr:row>
      <xdr:rowOff>32598</xdr:rowOff>
    </xdr:to>
    <xdr:sp macro="" textlink="">
      <xdr:nvSpPr>
        <xdr:cNvPr id="714" name="円/楕円 713"/>
        <xdr:cNvSpPr/>
      </xdr:nvSpPr>
      <xdr:spPr>
        <a:xfrm>
          <a:off x="15430500" y="1656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23725</xdr:rowOff>
    </xdr:from>
    <xdr:ext cx="599010" cy="259045"/>
    <xdr:sp macro="" textlink="">
      <xdr:nvSpPr>
        <xdr:cNvPr id="715" name="テキスト ボックス 714"/>
        <xdr:cNvSpPr txBox="1"/>
      </xdr:nvSpPr>
      <xdr:spPr>
        <a:xfrm>
          <a:off x="15181794" y="1665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106,444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125296</xdr:rowOff>
    </xdr:from>
    <xdr:to>
      <xdr:col>21</xdr:col>
      <xdr:colOff>212725</xdr:colOff>
      <xdr:row>97</xdr:row>
      <xdr:rowOff>55446</xdr:rowOff>
    </xdr:to>
    <xdr:sp macro="" textlink="">
      <xdr:nvSpPr>
        <xdr:cNvPr id="716" name="円/楕円 715"/>
        <xdr:cNvSpPr/>
      </xdr:nvSpPr>
      <xdr:spPr>
        <a:xfrm>
          <a:off x="14541500" y="1658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46573</xdr:rowOff>
    </xdr:from>
    <xdr:ext cx="599010" cy="259045"/>
    <xdr:sp macro="" textlink="">
      <xdr:nvSpPr>
        <xdr:cNvPr id="717" name="テキスト ボックス 716"/>
        <xdr:cNvSpPr txBox="1"/>
      </xdr:nvSpPr>
      <xdr:spPr>
        <a:xfrm>
          <a:off x="14292794" y="16677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100,447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166446</xdr:rowOff>
    </xdr:from>
    <xdr:to>
      <xdr:col>20</xdr:col>
      <xdr:colOff>9525</xdr:colOff>
      <xdr:row>97</xdr:row>
      <xdr:rowOff>96596</xdr:rowOff>
    </xdr:to>
    <xdr:sp macro="" textlink="">
      <xdr:nvSpPr>
        <xdr:cNvPr id="718" name="円/楕円 717"/>
        <xdr:cNvSpPr/>
      </xdr:nvSpPr>
      <xdr:spPr>
        <a:xfrm>
          <a:off x="13652500" y="1662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87723</xdr:rowOff>
    </xdr:from>
    <xdr:ext cx="534377" cy="259045"/>
    <xdr:sp macro="" textlink="">
      <xdr:nvSpPr>
        <xdr:cNvPr id="719" name="テキスト ボックス 718"/>
        <xdr:cNvSpPr txBox="1"/>
      </xdr:nvSpPr>
      <xdr:spPr>
        <a:xfrm>
          <a:off x="13436111" y="1671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89,647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37864</xdr:rowOff>
    </xdr:from>
    <xdr:to>
      <xdr:col>18</xdr:col>
      <xdr:colOff>492125</xdr:colOff>
      <xdr:row>97</xdr:row>
      <xdr:rowOff>139464</xdr:rowOff>
    </xdr:to>
    <xdr:sp macro="" textlink="">
      <xdr:nvSpPr>
        <xdr:cNvPr id="720" name="円/楕円 719"/>
        <xdr:cNvSpPr/>
      </xdr:nvSpPr>
      <xdr:spPr>
        <a:xfrm>
          <a:off x="12763500" y="1666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130591</xdr:rowOff>
    </xdr:from>
    <xdr:ext cx="534377" cy="259045"/>
    <xdr:sp macro="" textlink="">
      <xdr:nvSpPr>
        <xdr:cNvPr id="721" name="テキスト ボックス 720"/>
        <xdr:cNvSpPr txBox="1"/>
      </xdr:nvSpPr>
      <xdr:spPr>
        <a:xfrm>
          <a:off x="12547111" y="167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3" name="直線コネクタ 742"/>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4" name="諸支出金最小値テキスト"/>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6" name="諸支出金最大値テキスト"/>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7" name="直線コネクタ 746"/>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49" name="諸支出金平均値テキスト"/>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50" name="フローチャート : 判断 749"/>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75275</xdr:rowOff>
    </xdr:from>
    <xdr:to>
      <xdr:col>31</xdr:col>
      <xdr:colOff>85725</xdr:colOff>
      <xdr:row>39</xdr:row>
      <xdr:rowOff>5425</xdr:rowOff>
    </xdr:to>
    <xdr:sp macro="" textlink="">
      <xdr:nvSpPr>
        <xdr:cNvPr id="752" name="フローチャート : 判断 751"/>
        <xdr:cNvSpPr/>
      </xdr:nvSpPr>
      <xdr:spPr>
        <a:xfrm>
          <a:off x="21272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21952</xdr:rowOff>
    </xdr:from>
    <xdr:ext cx="378565" cy="259045"/>
    <xdr:sp macro="" textlink="">
      <xdr:nvSpPr>
        <xdr:cNvPr id="753" name="テキスト ボックス 752"/>
        <xdr:cNvSpPr txBox="1"/>
      </xdr:nvSpPr>
      <xdr:spPr>
        <a:xfrm>
          <a:off x="21134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108336</xdr:rowOff>
    </xdr:from>
    <xdr:to>
      <xdr:col>29</xdr:col>
      <xdr:colOff>517525</xdr:colOff>
      <xdr:row>38</xdr:row>
      <xdr:rowOff>139700</xdr:rowOff>
    </xdr:to>
    <xdr:cxnSp macro="">
      <xdr:nvCxnSpPr>
        <xdr:cNvPr id="754" name="直線コネクタ 753"/>
        <xdr:cNvCxnSpPr/>
      </xdr:nvCxnSpPr>
      <xdr:spPr>
        <a:xfrm>
          <a:off x="19545300" y="6623436"/>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75550</xdr:rowOff>
    </xdr:from>
    <xdr:to>
      <xdr:col>29</xdr:col>
      <xdr:colOff>568325</xdr:colOff>
      <xdr:row>39</xdr:row>
      <xdr:rowOff>5700</xdr:rowOff>
    </xdr:to>
    <xdr:sp macro="" textlink="">
      <xdr:nvSpPr>
        <xdr:cNvPr id="755" name="フローチャート : 判断 754"/>
        <xdr:cNvSpPr/>
      </xdr:nvSpPr>
      <xdr:spPr>
        <a:xfrm>
          <a:off x="20383500" y="659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22227</xdr:rowOff>
    </xdr:from>
    <xdr:ext cx="378565" cy="259045"/>
    <xdr:sp macro="" textlink="">
      <xdr:nvSpPr>
        <xdr:cNvPr id="756" name="テキスト ボックス 755"/>
        <xdr:cNvSpPr txBox="1"/>
      </xdr:nvSpPr>
      <xdr:spPr>
        <a:xfrm>
          <a:off x="20245017" y="636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108336</xdr:rowOff>
    </xdr:from>
    <xdr:to>
      <xdr:col>28</xdr:col>
      <xdr:colOff>314325</xdr:colOff>
      <xdr:row>38</xdr:row>
      <xdr:rowOff>139700</xdr:rowOff>
    </xdr:to>
    <xdr:cxnSp macro="">
      <xdr:nvCxnSpPr>
        <xdr:cNvPr id="757" name="直線コネクタ 756"/>
        <xdr:cNvCxnSpPr/>
      </xdr:nvCxnSpPr>
      <xdr:spPr>
        <a:xfrm flipV="1">
          <a:off x="18656300" y="6623436"/>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30835</xdr:rowOff>
    </xdr:from>
    <xdr:to>
      <xdr:col>28</xdr:col>
      <xdr:colOff>365125</xdr:colOff>
      <xdr:row>38</xdr:row>
      <xdr:rowOff>132435</xdr:rowOff>
    </xdr:to>
    <xdr:sp macro="" textlink="">
      <xdr:nvSpPr>
        <xdr:cNvPr id="758" name="フローチャート : 判断 757"/>
        <xdr:cNvSpPr/>
      </xdr:nvSpPr>
      <xdr:spPr>
        <a:xfrm>
          <a:off x="19494500" y="65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148963</xdr:rowOff>
    </xdr:from>
    <xdr:ext cx="378565" cy="259045"/>
    <xdr:sp macro="" textlink="">
      <xdr:nvSpPr>
        <xdr:cNvPr id="759" name="テキスト ボックス 758"/>
        <xdr:cNvSpPr txBox="1"/>
      </xdr:nvSpPr>
      <xdr:spPr>
        <a:xfrm>
          <a:off x="19356017" y="6321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70521</xdr:rowOff>
    </xdr:from>
    <xdr:to>
      <xdr:col>27</xdr:col>
      <xdr:colOff>161925</xdr:colOff>
      <xdr:row>39</xdr:row>
      <xdr:rowOff>671</xdr:rowOff>
    </xdr:to>
    <xdr:sp macro="" textlink="">
      <xdr:nvSpPr>
        <xdr:cNvPr id="760" name="フローチャート : 判断 759"/>
        <xdr:cNvSpPr/>
      </xdr:nvSpPr>
      <xdr:spPr>
        <a:xfrm>
          <a:off x="18605500" y="658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17198</xdr:rowOff>
    </xdr:from>
    <xdr:ext cx="378565" cy="259045"/>
    <xdr:sp macro="" textlink="">
      <xdr:nvSpPr>
        <xdr:cNvPr id="761" name="テキスト ボックス 760"/>
        <xdr:cNvSpPr txBox="1"/>
      </xdr:nvSpPr>
      <xdr:spPr>
        <a:xfrm>
          <a:off x="18467017" y="6360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249299" cy="259045"/>
    <xdr:sp macro="" textlink="">
      <xdr:nvSpPr>
        <xdr:cNvPr id="768" name="諸支出金該当値テキスト"/>
        <xdr:cNvSpPr txBox="1"/>
      </xdr:nvSpPr>
      <xdr:spPr>
        <a:xfrm>
          <a:off x="22212300" y="6565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57536</xdr:rowOff>
    </xdr:from>
    <xdr:to>
      <xdr:col>28</xdr:col>
      <xdr:colOff>365125</xdr:colOff>
      <xdr:row>38</xdr:row>
      <xdr:rowOff>159136</xdr:rowOff>
    </xdr:to>
    <xdr:sp macro="" textlink="">
      <xdr:nvSpPr>
        <xdr:cNvPr id="773" name="円/楕円 772"/>
        <xdr:cNvSpPr/>
      </xdr:nvSpPr>
      <xdr:spPr>
        <a:xfrm>
          <a:off x="19494500" y="65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150263</xdr:rowOff>
    </xdr:from>
    <xdr:ext cx="378565" cy="259045"/>
    <xdr:sp macro="" textlink="">
      <xdr:nvSpPr>
        <xdr:cNvPr id="774" name="テキスト ボックス 773"/>
        <xdr:cNvSpPr txBox="1"/>
      </xdr:nvSpPr>
      <xdr:spPr>
        <a:xfrm>
          <a:off x="19356017" y="6665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における住民一人当たりのコストについて、総務費、民生費、農林水産業費、土木費、災害復旧費、公債費が類似団体を上回っている。総務費は、地方創生事業を総務費のなかで予算化しているためである。また、民生費については、扶助費の割合が大きいことがあげられる。</a:t>
          </a:r>
          <a:endParaRPr kumimoji="1" lang="en-US" altLang="ja-JP" sz="1300">
            <a:latin typeface="ＭＳ Ｐゴシック"/>
          </a:endParaRPr>
        </a:p>
        <a:p>
          <a:r>
            <a:rPr kumimoji="1" lang="ja-JP" altLang="en-US" sz="1300">
              <a:latin typeface="ＭＳ Ｐゴシック"/>
            </a:rPr>
            <a:t>災害復旧費については予測が不可能なため、いつ災害が発生しても対応できるような財政運営を心がける。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保有目安として、本村では標準財政規模のおおむね５０％とし、運営している。また、実質収支額については、標準財政規模の５～１０％程度としており、現在は適切な財政運営を行っていると判断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しかし、本村は歳入の多くを普通交付税が占めており、国の動向に左右されやすい財政状況であるため、大幅な制度改正等が行われた場合でも対応できるよう、適切に管理する。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連結実質赤字比率に係る黒字比率は、一般会計の黒字額が減少したものの、他の会計同様黒字決算であったため、適正と考えられる。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ただし、特別会計は一般会計からの繰出しを受けて運営しているので、今後も各種保険料</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税</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、水道料金などの財源の確保及び事務の効率化が必要である。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35139_&#29699;&#30952;&#26449;_2016/&#12304;&#36001;&#25919;&#29366;&#27841;&#36039;&#26009;&#38598;&#12305;_435139_&#29699;&#30952;&#26449;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3">
          <cell r="N53">
            <v>41.3</v>
          </cell>
        </row>
        <row r="55">
          <cell r="G55" t="str">
            <v>類似団体内平均値</v>
          </cell>
          <cell r="N55">
            <v>0</v>
          </cell>
        </row>
        <row r="57">
          <cell r="N57">
            <v>56.5</v>
          </cell>
        </row>
        <row r="72">
          <cell r="K72" t="str">
            <v>H24</v>
          </cell>
          <cell r="L72" t="str">
            <v>H25</v>
          </cell>
          <cell r="M72" t="str">
            <v>H26</v>
          </cell>
          <cell r="N72" t="str">
            <v>H27</v>
          </cell>
          <cell r="O72" t="str">
            <v>H28</v>
          </cell>
        </row>
        <row r="73">
          <cell r="G73" t="str">
            <v>当該団体値</v>
          </cell>
          <cell r="K73">
            <v>1.5</v>
          </cell>
          <cell r="M73">
            <v>1.1000000000000001</v>
          </cell>
        </row>
        <row r="75">
          <cell r="K75">
            <v>5.9</v>
          </cell>
          <cell r="L75">
            <v>5.4</v>
          </cell>
          <cell r="M75">
            <v>5.5</v>
          </cell>
          <cell r="N75">
            <v>6</v>
          </cell>
          <cell r="O75">
            <v>6.3</v>
          </cell>
        </row>
        <row r="77">
          <cell r="G77" t="str">
            <v>類似団体内平均値</v>
          </cell>
          <cell r="K77">
            <v>0</v>
          </cell>
          <cell r="L77">
            <v>0</v>
          </cell>
          <cell r="M77">
            <v>0</v>
          </cell>
          <cell r="N77">
            <v>0</v>
          </cell>
          <cell r="O77">
            <v>0</v>
          </cell>
        </row>
        <row r="79">
          <cell r="K79">
            <v>8.5</v>
          </cell>
          <cell r="L79">
            <v>7.9</v>
          </cell>
          <cell r="M79">
            <v>6.9</v>
          </cell>
          <cell r="N79">
            <v>7.2</v>
          </cell>
          <cell r="O79">
            <v>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4456511</v>
      </c>
      <c r="BO4" s="411"/>
      <c r="BP4" s="411"/>
      <c r="BQ4" s="411"/>
      <c r="BR4" s="411"/>
      <c r="BS4" s="411"/>
      <c r="BT4" s="411"/>
      <c r="BU4" s="412"/>
      <c r="BV4" s="410">
        <v>4346561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8.8000000000000007</v>
      </c>
      <c r="CU4" s="588"/>
      <c r="CV4" s="588"/>
      <c r="CW4" s="588"/>
      <c r="CX4" s="588"/>
      <c r="CY4" s="588"/>
      <c r="CZ4" s="588"/>
      <c r="DA4" s="589"/>
      <c r="DB4" s="587">
        <v>9.8000000000000007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4175444</v>
      </c>
      <c r="BO5" s="416"/>
      <c r="BP5" s="416"/>
      <c r="BQ5" s="416"/>
      <c r="BR5" s="416"/>
      <c r="BS5" s="416"/>
      <c r="BT5" s="416"/>
      <c r="BU5" s="417"/>
      <c r="BV5" s="415">
        <v>3984788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79.3</v>
      </c>
      <c r="CU5" s="386"/>
      <c r="CV5" s="386"/>
      <c r="CW5" s="386"/>
      <c r="CX5" s="386"/>
      <c r="CY5" s="386"/>
      <c r="CZ5" s="386"/>
      <c r="DA5" s="387"/>
      <c r="DB5" s="385">
        <v>75.7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281067</v>
      </c>
      <c r="BO6" s="416"/>
      <c r="BP6" s="416"/>
      <c r="BQ6" s="416"/>
      <c r="BR6" s="416"/>
      <c r="BS6" s="416"/>
      <c r="BT6" s="416"/>
      <c r="BU6" s="417"/>
      <c r="BV6" s="415">
        <v>361773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82.2</v>
      </c>
      <c r="CU6" s="562"/>
      <c r="CV6" s="562"/>
      <c r="CW6" s="562"/>
      <c r="CX6" s="562"/>
      <c r="CY6" s="562"/>
      <c r="CZ6" s="562"/>
      <c r="DA6" s="563"/>
      <c r="DB6" s="561">
        <v>79.3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75908</v>
      </c>
      <c r="BO7" s="416"/>
      <c r="BP7" s="416"/>
      <c r="BQ7" s="416"/>
      <c r="BR7" s="416"/>
      <c r="BS7" s="416"/>
      <c r="BT7" s="416"/>
      <c r="BU7" s="417"/>
      <c r="BV7" s="415">
        <v>129208</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2342105</v>
      </c>
      <c r="CU7" s="416"/>
      <c r="CV7" s="416"/>
      <c r="CW7" s="416"/>
      <c r="CX7" s="416"/>
      <c r="CY7" s="416"/>
      <c r="CZ7" s="416"/>
      <c r="DA7" s="417"/>
      <c r="DB7" s="415">
        <v>2370872</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205159</v>
      </c>
      <c r="BO8" s="416"/>
      <c r="BP8" s="416"/>
      <c r="BQ8" s="416"/>
      <c r="BR8" s="416"/>
      <c r="BS8" s="416"/>
      <c r="BT8" s="416"/>
      <c r="BU8" s="417"/>
      <c r="BV8" s="415">
        <v>232565</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0.13</v>
      </c>
      <c r="CU8" s="525"/>
      <c r="CV8" s="525"/>
      <c r="CW8" s="525"/>
      <c r="CX8" s="525"/>
      <c r="CY8" s="525"/>
      <c r="CZ8" s="525"/>
      <c r="DA8" s="526"/>
      <c r="DB8" s="524">
        <v>0.12</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3698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-27406</v>
      </c>
      <c r="BO9" s="416"/>
      <c r="BP9" s="416"/>
      <c r="BQ9" s="416"/>
      <c r="BR9" s="416"/>
      <c r="BS9" s="416"/>
      <c r="BT9" s="416"/>
      <c r="BU9" s="417"/>
      <c r="BV9" s="415">
        <v>52310</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14.7</v>
      </c>
      <c r="CU9" s="386"/>
      <c r="CV9" s="386"/>
      <c r="CW9" s="386"/>
      <c r="CX9" s="386"/>
      <c r="CY9" s="386"/>
      <c r="CZ9" s="386"/>
      <c r="DA9" s="387"/>
      <c r="DB9" s="385">
        <v>14.3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4249</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101578</v>
      </c>
      <c r="BO10" s="416"/>
      <c r="BP10" s="416"/>
      <c r="BQ10" s="416"/>
      <c r="BR10" s="416"/>
      <c r="BS10" s="416"/>
      <c r="BT10" s="416"/>
      <c r="BU10" s="417"/>
      <c r="BV10" s="415">
        <v>114660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3898</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100000</v>
      </c>
      <c r="BO12" s="416"/>
      <c r="BP12" s="416"/>
      <c r="BQ12" s="416"/>
      <c r="BR12" s="416"/>
      <c r="BS12" s="416"/>
      <c r="BT12" s="416"/>
      <c r="BU12" s="417"/>
      <c r="BV12" s="415">
        <v>100000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3896</v>
      </c>
      <c r="S13" s="517"/>
      <c r="T13" s="517"/>
      <c r="U13" s="517"/>
      <c r="V13" s="518"/>
      <c r="W13" s="504" t="s">
        <v>124</v>
      </c>
      <c r="X13" s="428"/>
      <c r="Y13" s="428"/>
      <c r="Z13" s="428"/>
      <c r="AA13" s="428"/>
      <c r="AB13" s="429"/>
      <c r="AC13" s="391">
        <v>305</v>
      </c>
      <c r="AD13" s="392"/>
      <c r="AE13" s="392"/>
      <c r="AF13" s="392"/>
      <c r="AG13" s="393"/>
      <c r="AH13" s="391">
        <v>355</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-25828</v>
      </c>
      <c r="BO13" s="416"/>
      <c r="BP13" s="416"/>
      <c r="BQ13" s="416"/>
      <c r="BR13" s="416"/>
      <c r="BS13" s="416"/>
      <c r="BT13" s="416"/>
      <c r="BU13" s="417"/>
      <c r="BV13" s="415">
        <v>66970</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6.3</v>
      </c>
      <c r="CU13" s="386"/>
      <c r="CV13" s="386"/>
      <c r="CW13" s="386"/>
      <c r="CX13" s="386"/>
      <c r="CY13" s="386"/>
      <c r="CZ13" s="386"/>
      <c r="DA13" s="387"/>
      <c r="DB13" s="385">
        <v>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3981</v>
      </c>
      <c r="S14" s="517"/>
      <c r="T14" s="517"/>
      <c r="U14" s="517"/>
      <c r="V14" s="518"/>
      <c r="W14" s="519"/>
      <c r="X14" s="431"/>
      <c r="Y14" s="431"/>
      <c r="Z14" s="431"/>
      <c r="AA14" s="431"/>
      <c r="AB14" s="432"/>
      <c r="AC14" s="509">
        <v>18.100000000000001</v>
      </c>
      <c r="AD14" s="510"/>
      <c r="AE14" s="510"/>
      <c r="AF14" s="510"/>
      <c r="AG14" s="511"/>
      <c r="AH14" s="509">
        <v>19.8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3979</v>
      </c>
      <c r="S15" s="517"/>
      <c r="T15" s="517"/>
      <c r="U15" s="517"/>
      <c r="V15" s="518"/>
      <c r="W15" s="504" t="s">
        <v>131</v>
      </c>
      <c r="X15" s="428"/>
      <c r="Y15" s="428"/>
      <c r="Z15" s="428"/>
      <c r="AA15" s="428"/>
      <c r="AB15" s="429"/>
      <c r="AC15" s="391">
        <v>408</v>
      </c>
      <c r="AD15" s="392"/>
      <c r="AE15" s="392"/>
      <c r="AF15" s="392"/>
      <c r="AG15" s="393"/>
      <c r="AH15" s="391">
        <v>476</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284007</v>
      </c>
      <c r="BO15" s="411"/>
      <c r="BP15" s="411"/>
      <c r="BQ15" s="411"/>
      <c r="BR15" s="411"/>
      <c r="BS15" s="411"/>
      <c r="BT15" s="411"/>
      <c r="BU15" s="412"/>
      <c r="BV15" s="410">
        <v>277804</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24.2</v>
      </c>
      <c r="AD16" s="510"/>
      <c r="AE16" s="510"/>
      <c r="AF16" s="510"/>
      <c r="AG16" s="511"/>
      <c r="AH16" s="509">
        <v>26.5</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2182218</v>
      </c>
      <c r="BO16" s="416"/>
      <c r="BP16" s="416"/>
      <c r="BQ16" s="416"/>
      <c r="BR16" s="416"/>
      <c r="BS16" s="416"/>
      <c r="BT16" s="416"/>
      <c r="BU16" s="417"/>
      <c r="BV16" s="415">
        <v>2194591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976</v>
      </c>
      <c r="AD17" s="392"/>
      <c r="AE17" s="392"/>
      <c r="AF17" s="392"/>
      <c r="AG17" s="393"/>
      <c r="AH17" s="391">
        <v>963</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348328</v>
      </c>
      <c r="BO17" s="416"/>
      <c r="BP17" s="416"/>
      <c r="BQ17" s="416"/>
      <c r="BR17" s="416"/>
      <c r="BS17" s="416"/>
      <c r="BT17" s="416"/>
      <c r="BU17" s="417"/>
      <c r="BV17" s="415">
        <v>340495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207.58</v>
      </c>
      <c r="M18" s="480"/>
      <c r="N18" s="480"/>
      <c r="O18" s="480"/>
      <c r="P18" s="480"/>
      <c r="Q18" s="480"/>
      <c r="R18" s="481"/>
      <c r="S18" s="481"/>
      <c r="T18" s="481"/>
      <c r="U18" s="481"/>
      <c r="V18" s="482"/>
      <c r="W18" s="496"/>
      <c r="X18" s="497"/>
      <c r="Y18" s="497"/>
      <c r="Z18" s="497"/>
      <c r="AA18" s="497"/>
      <c r="AB18" s="505"/>
      <c r="AC18" s="379">
        <v>57.8</v>
      </c>
      <c r="AD18" s="380"/>
      <c r="AE18" s="380"/>
      <c r="AF18" s="380"/>
      <c r="AG18" s="483"/>
      <c r="AH18" s="379">
        <v>53.7</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1890727</v>
      </c>
      <c r="BO18" s="416"/>
      <c r="BP18" s="416"/>
      <c r="BQ18" s="416"/>
      <c r="BR18" s="416"/>
      <c r="BS18" s="416"/>
      <c r="BT18" s="416"/>
      <c r="BU18" s="417"/>
      <c r="BV18" s="415">
        <v>1872046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2866641</v>
      </c>
      <c r="BO19" s="416"/>
      <c r="BP19" s="416"/>
      <c r="BQ19" s="416"/>
      <c r="BR19" s="416"/>
      <c r="BS19" s="416"/>
      <c r="BT19" s="416"/>
      <c r="BU19" s="417"/>
      <c r="BV19" s="415">
        <v>2953878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1368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3419870</v>
      </c>
      <c r="BO23" s="416"/>
      <c r="BP23" s="416"/>
      <c r="BQ23" s="416"/>
      <c r="BR23" s="416"/>
      <c r="BS23" s="416"/>
      <c r="BT23" s="416"/>
      <c r="BU23" s="417"/>
      <c r="BV23" s="415">
        <v>3539172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5960</v>
      </c>
      <c r="R24" s="392"/>
      <c r="S24" s="392"/>
      <c r="T24" s="392"/>
      <c r="U24" s="392"/>
      <c r="V24" s="393"/>
      <c r="W24" s="457"/>
      <c r="X24" s="448"/>
      <c r="Y24" s="449"/>
      <c r="Z24" s="388" t="s">
        <v>154</v>
      </c>
      <c r="AA24" s="389"/>
      <c r="AB24" s="389"/>
      <c r="AC24" s="389"/>
      <c r="AD24" s="389"/>
      <c r="AE24" s="389"/>
      <c r="AF24" s="389"/>
      <c r="AG24" s="390"/>
      <c r="AH24" s="391">
        <v>62</v>
      </c>
      <c r="AI24" s="392"/>
      <c r="AJ24" s="392"/>
      <c r="AK24" s="392"/>
      <c r="AL24" s="393"/>
      <c r="AM24" s="391">
        <v>175770</v>
      </c>
      <c r="AN24" s="392"/>
      <c r="AO24" s="392"/>
      <c r="AP24" s="392"/>
      <c r="AQ24" s="392"/>
      <c r="AR24" s="393"/>
      <c r="AS24" s="391">
        <v>2835</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3366247</v>
      </c>
      <c r="BO24" s="416"/>
      <c r="BP24" s="416"/>
      <c r="BQ24" s="416"/>
      <c r="BR24" s="416"/>
      <c r="BS24" s="416"/>
      <c r="BT24" s="416"/>
      <c r="BU24" s="417"/>
      <c r="BV24" s="415">
        <v>3474908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5148</v>
      </c>
      <c r="R25" s="392"/>
      <c r="S25" s="392"/>
      <c r="T25" s="392"/>
      <c r="U25" s="392"/>
      <c r="V25" s="393"/>
      <c r="W25" s="457"/>
      <c r="X25" s="448"/>
      <c r="Y25" s="449"/>
      <c r="Z25" s="388" t="s">
        <v>157</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49930</v>
      </c>
      <c r="BO25" s="411"/>
      <c r="BP25" s="411"/>
      <c r="BQ25" s="411"/>
      <c r="BR25" s="411"/>
      <c r="BS25" s="411"/>
      <c r="BT25" s="411"/>
      <c r="BU25" s="412"/>
      <c r="BV25" s="410">
        <v>57277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4873</v>
      </c>
      <c r="R26" s="392"/>
      <c r="S26" s="392"/>
      <c r="T26" s="392"/>
      <c r="U26" s="392"/>
      <c r="V26" s="393"/>
      <c r="W26" s="457"/>
      <c r="X26" s="448"/>
      <c r="Y26" s="449"/>
      <c r="Z26" s="388" t="s">
        <v>160</v>
      </c>
      <c r="AA26" s="470"/>
      <c r="AB26" s="470"/>
      <c r="AC26" s="470"/>
      <c r="AD26" s="470"/>
      <c r="AE26" s="470"/>
      <c r="AF26" s="470"/>
      <c r="AG26" s="471"/>
      <c r="AH26" s="391" t="s">
        <v>122</v>
      </c>
      <c r="AI26" s="392"/>
      <c r="AJ26" s="392"/>
      <c r="AK26" s="392"/>
      <c r="AL26" s="393"/>
      <c r="AM26" s="391" t="s">
        <v>122</v>
      </c>
      <c r="AN26" s="392"/>
      <c r="AO26" s="392"/>
      <c r="AP26" s="392"/>
      <c r="AQ26" s="392"/>
      <c r="AR26" s="393"/>
      <c r="AS26" s="391" t="s">
        <v>122</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2980</v>
      </c>
      <c r="R27" s="392"/>
      <c r="S27" s="392"/>
      <c r="T27" s="392"/>
      <c r="U27" s="392"/>
      <c r="V27" s="393"/>
      <c r="W27" s="457"/>
      <c r="X27" s="448"/>
      <c r="Y27" s="449"/>
      <c r="Z27" s="388" t="s">
        <v>163</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2450</v>
      </c>
      <c r="R28" s="392"/>
      <c r="S28" s="392"/>
      <c r="T28" s="392"/>
      <c r="U28" s="392"/>
      <c r="V28" s="393"/>
      <c r="W28" s="457"/>
      <c r="X28" s="448"/>
      <c r="Y28" s="449"/>
      <c r="Z28" s="388" t="s">
        <v>166</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1169805</v>
      </c>
      <c r="BO28" s="411"/>
      <c r="BP28" s="411"/>
      <c r="BQ28" s="411"/>
      <c r="BR28" s="411"/>
      <c r="BS28" s="411"/>
      <c r="BT28" s="411"/>
      <c r="BU28" s="412"/>
      <c r="BV28" s="410">
        <v>1168227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8</v>
      </c>
      <c r="M29" s="392"/>
      <c r="N29" s="392"/>
      <c r="O29" s="392"/>
      <c r="P29" s="393"/>
      <c r="Q29" s="391">
        <v>2230</v>
      </c>
      <c r="R29" s="392"/>
      <c r="S29" s="392"/>
      <c r="T29" s="392"/>
      <c r="U29" s="392"/>
      <c r="V29" s="393"/>
      <c r="W29" s="458"/>
      <c r="X29" s="459"/>
      <c r="Y29" s="460"/>
      <c r="Z29" s="388" t="s">
        <v>170</v>
      </c>
      <c r="AA29" s="389"/>
      <c r="AB29" s="389"/>
      <c r="AC29" s="389"/>
      <c r="AD29" s="389"/>
      <c r="AE29" s="389"/>
      <c r="AF29" s="389"/>
      <c r="AG29" s="390"/>
      <c r="AH29" s="391">
        <v>62</v>
      </c>
      <c r="AI29" s="392"/>
      <c r="AJ29" s="392"/>
      <c r="AK29" s="392"/>
      <c r="AL29" s="393"/>
      <c r="AM29" s="391">
        <v>175770</v>
      </c>
      <c r="AN29" s="392"/>
      <c r="AO29" s="392"/>
      <c r="AP29" s="392"/>
      <c r="AQ29" s="392"/>
      <c r="AR29" s="393"/>
      <c r="AS29" s="391">
        <v>2835</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5744</v>
      </c>
      <c r="BO29" s="416"/>
      <c r="BP29" s="416"/>
      <c r="BQ29" s="416"/>
      <c r="BR29" s="416"/>
      <c r="BS29" s="416"/>
      <c r="BT29" s="416"/>
      <c r="BU29" s="417"/>
      <c r="BV29" s="415">
        <v>5743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95.7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474657</v>
      </c>
      <c r="BO30" s="419"/>
      <c r="BP30" s="419"/>
      <c r="BQ30" s="419"/>
      <c r="BR30" s="419"/>
      <c r="BS30" s="419"/>
      <c r="BT30" s="419"/>
      <c r="BU30" s="420"/>
      <c r="BV30" s="418">
        <v>514834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6</v>
      </c>
      <c r="BX34" s="375"/>
      <c r="BY34" s="374" t="str">
        <f>IF('各会計、関係団体の財政状況及び健全化判断比率'!B68="","",'各会計、関係団体の財政状況及び健全化判断比率'!B68)</f>
        <v>熊本県市町村総合事務組合</v>
      </c>
      <c r="BZ34" s="374"/>
      <c r="CA34" s="374"/>
      <c r="CB34" s="374"/>
      <c r="CC34" s="374"/>
      <c r="CD34" s="374"/>
      <c r="CE34" s="374"/>
      <c r="CF34" s="374"/>
      <c r="CG34" s="374"/>
      <c r="CH34" s="374"/>
      <c r="CI34" s="374"/>
      <c r="CJ34" s="374"/>
      <c r="CK34" s="374"/>
      <c r="CL34" s="374"/>
      <c r="CM34" s="374"/>
      <c r="CN34" s="167"/>
      <c r="CO34" s="375">
        <f>IF(CQ34="","",MAX(C34:D43,U34:V43,AM34:AN43,BE34:BF43,BW34:BX43)+1)</f>
        <v>13</v>
      </c>
      <c r="CP34" s="375"/>
      <c r="CQ34" s="374" t="str">
        <f>IF('各会計、関係団体の財政状況及び健全化判断比率'!BS7="","",'各会計、関係団体の財政状況及び健全化判断比率'!BS7)</f>
        <v>㈱球磨村ふるさと振興公社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7</v>
      </c>
      <c r="BX35" s="375"/>
      <c r="BY35" s="374" t="str">
        <f>IF('各会計、関係団体の財政状況及び健全化判断比率'!B69="","",'各会計、関係団体の財政状況及び健全化判断比率'!B69)</f>
        <v>人吉下球磨消防組合</v>
      </c>
      <c r="BZ35" s="374"/>
      <c r="CA35" s="374"/>
      <c r="CB35" s="374"/>
      <c r="CC35" s="374"/>
      <c r="CD35" s="374"/>
      <c r="CE35" s="374"/>
      <c r="CF35" s="374"/>
      <c r="CG35" s="374"/>
      <c r="CH35" s="374"/>
      <c r="CI35" s="374"/>
      <c r="CJ35" s="374"/>
      <c r="CK35" s="374"/>
      <c r="CL35" s="374"/>
      <c r="CM35" s="374"/>
      <c r="CN35" s="167"/>
      <c r="CO35" s="375">
        <f t="shared" ref="CO35:CO43" si="3">IF(CQ35="","",CO34+1)</f>
        <v>14</v>
      </c>
      <c r="CP35" s="375"/>
      <c r="CQ35" s="374" t="str">
        <f>IF('各会計、関係団体の財政状況及び健全化判断比率'!BS8="","",'各会計、関係団体の財政状況及び健全化判断比率'!BS8)</f>
        <v>くま川鉄道㈱</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8</v>
      </c>
      <c r="BX36" s="375"/>
      <c r="BY36" s="374" t="str">
        <f>IF('各会計、関係団体の財政状況及び健全化判断比率'!B70="","",'各会計、関係団体の財政状況及び健全化判断比率'!B70)</f>
        <v>人吉球磨広域行政組合(一般会計)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9</v>
      </c>
      <c r="BX37" s="375"/>
      <c r="BY37" s="374" t="str">
        <f>IF('各会計、関係団体の財政状況及び健全化判断比率'!B71="","",'各会計、関係団体の財政状況及び健全化判断比率'!B71)</f>
        <v>人吉球磨広域行政組合(人吉球磨ふるさと市町村圏特別会計)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10</v>
      </c>
      <c r="BX38" s="375"/>
      <c r="BY38" s="374" t="str">
        <f>IF('各会計、関係団体の財政状況及び健全化判断比率'!B72="","",'各会計、関係団体の財政状況及び健全化判断比率'!B72)</f>
        <v>人吉球磨広域行政組合(特別養護老人ホーム特別会計)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11</v>
      </c>
      <c r="BX39" s="375"/>
      <c r="BY39" s="374" t="str">
        <f>IF('各会計、関係団体の財政状況及び健全化判断比率'!B73="","",'各会計、関係団体の財政状況及び健全化判断比率'!B73)</f>
        <v>熊本県後期高齢者医療広域連合(一般会計)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12</v>
      </c>
      <c r="BX40" s="375"/>
      <c r="BY40" s="374" t="str">
        <f>IF('各会計、関係団体の財政状況及び健全化判断比率'!B74="","",'各会計、関係団体の財政状況及び健全化判断比率'!B74)</f>
        <v>熊本県後期高齢者医療広域連合(後期高齢者医療特別会計)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G43" sqref="G43:O4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4" t="s">
        <v>532</v>
      </c>
      <c r="D34" s="1184"/>
      <c r="E34" s="1185"/>
      <c r="F34" s="32">
        <v>4.18</v>
      </c>
      <c r="G34" s="33">
        <v>4.93</v>
      </c>
      <c r="H34" s="33">
        <v>7.86</v>
      </c>
      <c r="I34" s="33">
        <v>9.8000000000000007</v>
      </c>
      <c r="J34" s="34">
        <v>8.75</v>
      </c>
      <c r="K34" s="22"/>
      <c r="L34" s="22"/>
      <c r="M34" s="22"/>
      <c r="N34" s="22"/>
      <c r="O34" s="22"/>
      <c r="P34" s="22"/>
    </row>
    <row r="35" spans="1:16" ht="39" customHeight="1" x14ac:dyDescent="0.15">
      <c r="A35" s="22"/>
      <c r="B35" s="35"/>
      <c r="C35" s="1178" t="s">
        <v>533</v>
      </c>
      <c r="D35" s="1179"/>
      <c r="E35" s="1180"/>
      <c r="F35" s="36">
        <v>1.38</v>
      </c>
      <c r="G35" s="37">
        <v>1.75</v>
      </c>
      <c r="H35" s="37">
        <v>1.43</v>
      </c>
      <c r="I35" s="37">
        <v>1.74</v>
      </c>
      <c r="J35" s="38">
        <v>1.95</v>
      </c>
      <c r="K35" s="22"/>
      <c r="L35" s="22"/>
      <c r="M35" s="22"/>
      <c r="N35" s="22"/>
      <c r="O35" s="22"/>
      <c r="P35" s="22"/>
    </row>
    <row r="36" spans="1:16" ht="39" customHeight="1" x14ac:dyDescent="0.15">
      <c r="A36" s="22"/>
      <c r="B36" s="35"/>
      <c r="C36" s="1178" t="s">
        <v>534</v>
      </c>
      <c r="D36" s="1179"/>
      <c r="E36" s="1180"/>
      <c r="F36" s="36">
        <v>0.3</v>
      </c>
      <c r="G36" s="37">
        <v>0.68</v>
      </c>
      <c r="H36" s="37">
        <v>0.68</v>
      </c>
      <c r="I36" s="37">
        <v>0.81</v>
      </c>
      <c r="J36" s="38">
        <v>0.7</v>
      </c>
      <c r="K36" s="22"/>
      <c r="L36" s="22"/>
      <c r="M36" s="22"/>
      <c r="N36" s="22"/>
      <c r="O36" s="22"/>
      <c r="P36" s="22"/>
    </row>
    <row r="37" spans="1:16" ht="39" customHeight="1" x14ac:dyDescent="0.15">
      <c r="A37" s="22"/>
      <c r="B37" s="35"/>
      <c r="C37" s="1178" t="s">
        <v>535</v>
      </c>
      <c r="D37" s="1179"/>
      <c r="E37" s="1180"/>
      <c r="F37" s="36">
        <v>0.62</v>
      </c>
      <c r="G37" s="37">
        <v>0.49</v>
      </c>
      <c r="H37" s="37">
        <v>0.34</v>
      </c>
      <c r="I37" s="37">
        <v>0.24</v>
      </c>
      <c r="J37" s="38">
        <v>0.5</v>
      </c>
      <c r="K37" s="22"/>
      <c r="L37" s="22"/>
      <c r="M37" s="22"/>
      <c r="N37" s="22"/>
      <c r="O37" s="22"/>
      <c r="P37" s="22"/>
    </row>
    <row r="38" spans="1:16" ht="39" customHeight="1" x14ac:dyDescent="0.15">
      <c r="A38" s="22"/>
      <c r="B38" s="35"/>
      <c r="C38" s="1178" t="s">
        <v>536</v>
      </c>
      <c r="D38" s="1179"/>
      <c r="E38" s="1180"/>
      <c r="F38" s="36">
        <v>0</v>
      </c>
      <c r="G38" s="37">
        <v>0</v>
      </c>
      <c r="H38" s="37">
        <v>0</v>
      </c>
      <c r="I38" s="37">
        <v>0</v>
      </c>
      <c r="J38" s="38">
        <v>0</v>
      </c>
      <c r="K38" s="22"/>
      <c r="L38" s="22"/>
      <c r="M38" s="22"/>
      <c r="N38" s="22"/>
      <c r="O38" s="22"/>
      <c r="P38" s="22"/>
    </row>
    <row r="39" spans="1:16" ht="39" customHeight="1" x14ac:dyDescent="0.15">
      <c r="A39" s="22"/>
      <c r="B39" s="35"/>
      <c r="C39" s="1178"/>
      <c r="D39" s="1179"/>
      <c r="E39" s="1180"/>
      <c r="F39" s="36"/>
      <c r="G39" s="37"/>
      <c r="H39" s="37"/>
      <c r="I39" s="37"/>
      <c r="J39" s="38"/>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537</v>
      </c>
      <c r="D42" s="1179"/>
      <c r="E42" s="1180"/>
      <c r="F42" s="36" t="s">
        <v>486</v>
      </c>
      <c r="G42" s="37" t="s">
        <v>486</v>
      </c>
      <c r="H42" s="37" t="s">
        <v>486</v>
      </c>
      <c r="I42" s="37" t="s">
        <v>486</v>
      </c>
      <c r="J42" s="38" t="s">
        <v>486</v>
      </c>
      <c r="K42" s="22"/>
      <c r="L42" s="22"/>
      <c r="M42" s="22"/>
      <c r="N42" s="22"/>
      <c r="O42" s="22"/>
      <c r="P42" s="22"/>
    </row>
    <row r="43" spans="1:16" ht="39" customHeight="1" thickBot="1" x14ac:dyDescent="0.2">
      <c r="A43" s="22"/>
      <c r="B43" s="40"/>
      <c r="C43" s="1181" t="s">
        <v>538</v>
      </c>
      <c r="D43" s="1182"/>
      <c r="E43" s="1183"/>
      <c r="F43" s="41" t="s">
        <v>486</v>
      </c>
      <c r="G43" s="42" t="s">
        <v>486</v>
      </c>
      <c r="H43" s="42" t="s">
        <v>486</v>
      </c>
      <c r="I43" s="42" t="s">
        <v>486</v>
      </c>
      <c r="J43" s="43" t="s">
        <v>486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G43" sqref="G43:O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334</v>
      </c>
      <c r="L45" s="60">
        <v>377</v>
      </c>
      <c r="M45" s="60">
        <v>412</v>
      </c>
      <c r="N45" s="60">
        <v>424</v>
      </c>
      <c r="O45" s="61">
        <v>422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486</v>
      </c>
      <c r="L46" s="64" t="s">
        <v>486</v>
      </c>
      <c r="M46" s="64" t="s">
        <v>486</v>
      </c>
      <c r="N46" s="64" t="s">
        <v>486</v>
      </c>
      <c r="O46" s="65" t="s">
        <v>486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486</v>
      </c>
      <c r="L47" s="64" t="s">
        <v>486</v>
      </c>
      <c r="M47" s="64" t="s">
        <v>486</v>
      </c>
      <c r="N47" s="64" t="s">
        <v>486</v>
      </c>
      <c r="O47" s="65" t="s">
        <v>486</v>
      </c>
      <c r="P47" s="48"/>
      <c r="Q47" s="48"/>
      <c r="R47" s="48"/>
      <c r="S47" s="48"/>
      <c r="T47" s="48"/>
      <c r="U47" s="48"/>
    </row>
    <row r="48" spans="1:21" ht="30.75" customHeight="1" x14ac:dyDescent="0.15">
      <c r="A48" s="48"/>
      <c r="B48" s="1196"/>
      <c r="C48" s="1197"/>
      <c r="D48" s="62"/>
      <c r="E48" s="1188" t="s">
        <v>15</v>
      </c>
      <c r="F48" s="1188"/>
      <c r="G48" s="1188"/>
      <c r="H48" s="1188"/>
      <c r="I48" s="1188"/>
      <c r="J48" s="1189"/>
      <c r="K48" s="63">
        <v>19</v>
      </c>
      <c r="L48" s="64">
        <v>18</v>
      </c>
      <c r="M48" s="64">
        <v>21</v>
      </c>
      <c r="N48" s="64">
        <v>23</v>
      </c>
      <c r="O48" s="65">
        <v>25</v>
      </c>
      <c r="P48" s="48"/>
      <c r="Q48" s="48"/>
      <c r="R48" s="48"/>
      <c r="S48" s="48"/>
      <c r="T48" s="48"/>
      <c r="U48" s="48"/>
    </row>
    <row r="49" spans="1:21" ht="30.75" customHeight="1" x14ac:dyDescent="0.15">
      <c r="A49" s="48"/>
      <c r="B49" s="1196"/>
      <c r="C49" s="1197"/>
      <c r="D49" s="62"/>
      <c r="E49" s="1188" t="s">
        <v>16</v>
      </c>
      <c r="F49" s="1188"/>
      <c r="G49" s="1188"/>
      <c r="H49" s="1188"/>
      <c r="I49" s="1188"/>
      <c r="J49" s="1189"/>
      <c r="K49" s="63">
        <v>25</v>
      </c>
      <c r="L49" s="64">
        <v>23</v>
      </c>
      <c r="M49" s="64">
        <v>23</v>
      </c>
      <c r="N49" s="64">
        <v>24</v>
      </c>
      <c r="O49" s="65">
        <v>25</v>
      </c>
      <c r="P49" s="48"/>
      <c r="Q49" s="48"/>
      <c r="R49" s="48"/>
      <c r="S49" s="48"/>
      <c r="T49" s="48"/>
      <c r="U49" s="48"/>
    </row>
    <row r="50" spans="1:21" ht="30.75" customHeight="1" x14ac:dyDescent="0.15">
      <c r="A50" s="48"/>
      <c r="B50" s="1196"/>
      <c r="C50" s="1197"/>
      <c r="D50" s="62"/>
      <c r="E50" s="1188" t="s">
        <v>17</v>
      </c>
      <c r="F50" s="1188"/>
      <c r="G50" s="1188"/>
      <c r="H50" s="1188"/>
      <c r="I50" s="1188"/>
      <c r="J50" s="1189"/>
      <c r="K50" s="63">
        <v>0</v>
      </c>
      <c r="L50" s="64">
        <v>0</v>
      </c>
      <c r="M50" s="64" t="s">
        <v>486</v>
      </c>
      <c r="N50" s="64" t="s">
        <v>486</v>
      </c>
      <c r="O50" s="65" t="s">
        <v>486</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486</v>
      </c>
      <c r="L51" s="64" t="s">
        <v>486</v>
      </c>
      <c r="M51" s="64" t="s">
        <v>486</v>
      </c>
      <c r="N51" s="64" t="s">
        <v>486</v>
      </c>
      <c r="O51" s="65" t="s">
        <v>486</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274</v>
      </c>
      <c r="L52" s="64">
        <v>304</v>
      </c>
      <c r="M52" s="64">
        <v>337</v>
      </c>
      <c r="N52" s="64">
        <v>342</v>
      </c>
      <c r="O52" s="65">
        <v>339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104</v>
      </c>
      <c r="L53" s="69">
        <v>114</v>
      </c>
      <c r="M53" s="69">
        <v>119</v>
      </c>
      <c r="N53" s="69">
        <v>129</v>
      </c>
      <c r="O53" s="70">
        <v>133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E43" sqref="E43:O47"/>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214" t="s">
        <v>24</v>
      </c>
      <c r="C41" s="1215"/>
      <c r="D41" s="81"/>
      <c r="E41" s="1216" t="s">
        <v>25</v>
      </c>
      <c r="F41" s="1216"/>
      <c r="G41" s="1216"/>
      <c r="H41" s="1217"/>
      <c r="I41" s="82">
        <v>3768</v>
      </c>
      <c r="J41" s="83">
        <v>3713</v>
      </c>
      <c r="K41" s="83">
        <v>3569</v>
      </c>
      <c r="L41" s="83">
        <v>3539</v>
      </c>
      <c r="M41" s="84">
        <v>3420</v>
      </c>
    </row>
    <row r="42" spans="2:13" ht="27.75" customHeight="1" x14ac:dyDescent="0.15">
      <c r="B42" s="1204"/>
      <c r="C42" s="1205"/>
      <c r="D42" s="85"/>
      <c r="E42" s="1208" t="s">
        <v>26</v>
      </c>
      <c r="F42" s="1208"/>
      <c r="G42" s="1208"/>
      <c r="H42" s="1209"/>
      <c r="I42" s="86" t="s">
        <v>486</v>
      </c>
      <c r="J42" s="87" t="s">
        <v>486</v>
      </c>
      <c r="K42" s="87" t="s">
        <v>486</v>
      </c>
      <c r="L42" s="87" t="s">
        <v>486</v>
      </c>
      <c r="M42" s="88" t="s">
        <v>486</v>
      </c>
    </row>
    <row r="43" spans="2:13" ht="27.75" customHeight="1" x14ac:dyDescent="0.15">
      <c r="B43" s="1204"/>
      <c r="C43" s="1205"/>
      <c r="D43" s="85"/>
      <c r="E43" s="1208" t="s">
        <v>27</v>
      </c>
      <c r="F43" s="1208"/>
      <c r="G43" s="1208"/>
      <c r="H43" s="1209"/>
      <c r="I43" s="86">
        <v>201</v>
      </c>
      <c r="J43" s="87">
        <v>190</v>
      </c>
      <c r="K43" s="87">
        <v>176</v>
      </c>
      <c r="L43" s="87">
        <v>167</v>
      </c>
      <c r="M43" s="88">
        <v>161</v>
      </c>
    </row>
    <row r="44" spans="2:13" ht="27.75" customHeight="1" x14ac:dyDescent="0.15">
      <c r="B44" s="1204"/>
      <c r="C44" s="1205"/>
      <c r="D44" s="85"/>
      <c r="E44" s="1208" t="s">
        <v>28</v>
      </c>
      <c r="F44" s="1208"/>
      <c r="G44" s="1208"/>
      <c r="H44" s="1209"/>
      <c r="I44" s="86">
        <v>142</v>
      </c>
      <c r="J44" s="87">
        <v>125</v>
      </c>
      <c r="K44" s="87">
        <v>151</v>
      </c>
      <c r="L44" s="87">
        <v>115</v>
      </c>
      <c r="M44" s="88">
        <v>94</v>
      </c>
    </row>
    <row r="45" spans="2:13" ht="27.75" customHeight="1" x14ac:dyDescent="0.15">
      <c r="B45" s="1204"/>
      <c r="C45" s="1205"/>
      <c r="D45" s="85"/>
      <c r="E45" s="1208" t="s">
        <v>29</v>
      </c>
      <c r="F45" s="1208"/>
      <c r="G45" s="1208"/>
      <c r="H45" s="1209"/>
      <c r="I45" s="86">
        <v>798</v>
      </c>
      <c r="J45" s="87">
        <v>781</v>
      </c>
      <c r="K45" s="87">
        <v>762</v>
      </c>
      <c r="L45" s="87">
        <v>695</v>
      </c>
      <c r="M45" s="88">
        <v>598</v>
      </c>
    </row>
    <row r="46" spans="2:13" ht="27.75" customHeight="1" x14ac:dyDescent="0.15">
      <c r="B46" s="1204"/>
      <c r="C46" s="1205"/>
      <c r="D46" s="89"/>
      <c r="E46" s="1208" t="s">
        <v>30</v>
      </c>
      <c r="F46" s="1208"/>
      <c r="G46" s="1208"/>
      <c r="H46" s="1209"/>
      <c r="I46" s="86" t="s">
        <v>486</v>
      </c>
      <c r="J46" s="87" t="s">
        <v>486</v>
      </c>
      <c r="K46" s="87" t="s">
        <v>486</v>
      </c>
      <c r="L46" s="87" t="s">
        <v>486</v>
      </c>
      <c r="M46" s="88" t="s">
        <v>486</v>
      </c>
    </row>
    <row r="47" spans="2:13" ht="27.75" customHeight="1" x14ac:dyDescent="0.15">
      <c r="B47" s="1204"/>
      <c r="C47" s="1205"/>
      <c r="D47" s="90"/>
      <c r="E47" s="1218" t="s">
        <v>31</v>
      </c>
      <c r="F47" s="1219"/>
      <c r="G47" s="1219"/>
      <c r="H47" s="1220"/>
      <c r="I47" s="86" t="s">
        <v>486</v>
      </c>
      <c r="J47" s="87" t="s">
        <v>486</v>
      </c>
      <c r="K47" s="87" t="s">
        <v>486</v>
      </c>
      <c r="L47" s="87" t="s">
        <v>486</v>
      </c>
      <c r="M47" s="88" t="s">
        <v>486</v>
      </c>
    </row>
    <row r="48" spans="2:13" ht="27.75" customHeight="1" x14ac:dyDescent="0.15">
      <c r="B48" s="1204"/>
      <c r="C48" s="1205"/>
      <c r="D48" s="85"/>
      <c r="E48" s="1208" t="s">
        <v>32</v>
      </c>
      <c r="F48" s="1208"/>
      <c r="G48" s="1208"/>
      <c r="H48" s="1209"/>
      <c r="I48" s="86" t="s">
        <v>486</v>
      </c>
      <c r="J48" s="87" t="s">
        <v>486</v>
      </c>
      <c r="K48" s="87" t="s">
        <v>486</v>
      </c>
      <c r="L48" s="87" t="s">
        <v>486</v>
      </c>
      <c r="M48" s="88" t="s">
        <v>486</v>
      </c>
    </row>
    <row r="49" spans="2:13" ht="27.75" customHeight="1" x14ac:dyDescent="0.15">
      <c r="B49" s="1206"/>
      <c r="C49" s="1207"/>
      <c r="D49" s="85"/>
      <c r="E49" s="1208" t="s">
        <v>33</v>
      </c>
      <c r="F49" s="1208"/>
      <c r="G49" s="1208"/>
      <c r="H49" s="1209"/>
      <c r="I49" s="86" t="s">
        <v>486</v>
      </c>
      <c r="J49" s="87" t="s">
        <v>486</v>
      </c>
      <c r="K49" s="87" t="s">
        <v>486</v>
      </c>
      <c r="L49" s="87" t="s">
        <v>486</v>
      </c>
      <c r="M49" s="88" t="s">
        <v>486</v>
      </c>
    </row>
    <row r="50" spans="2:13" ht="27.75" customHeight="1" x14ac:dyDescent="0.15">
      <c r="B50" s="1202" t="s">
        <v>34</v>
      </c>
      <c r="C50" s="1203"/>
      <c r="D50" s="91"/>
      <c r="E50" s="1208" t="s">
        <v>35</v>
      </c>
      <c r="F50" s="1208"/>
      <c r="G50" s="1208"/>
      <c r="H50" s="1209"/>
      <c r="I50" s="86">
        <v>1828</v>
      </c>
      <c r="J50" s="87">
        <v>2048</v>
      </c>
      <c r="K50" s="87">
        <v>1760</v>
      </c>
      <c r="L50" s="87">
        <v>1827</v>
      </c>
      <c r="M50" s="88">
        <v>1778</v>
      </c>
    </row>
    <row r="51" spans="2:13" ht="27.75" customHeight="1" x14ac:dyDescent="0.15">
      <c r="B51" s="1204"/>
      <c r="C51" s="1205"/>
      <c r="D51" s="85"/>
      <c r="E51" s="1208" t="s">
        <v>36</v>
      </c>
      <c r="F51" s="1208"/>
      <c r="G51" s="1208"/>
      <c r="H51" s="1209"/>
      <c r="I51" s="86" t="s">
        <v>486</v>
      </c>
      <c r="J51" s="87" t="s">
        <v>486</v>
      </c>
      <c r="K51" s="87" t="s">
        <v>486</v>
      </c>
      <c r="L51" s="87" t="s">
        <v>486</v>
      </c>
      <c r="M51" s="88" t="s">
        <v>486</v>
      </c>
    </row>
    <row r="52" spans="2:13" ht="27.75" customHeight="1" x14ac:dyDescent="0.15">
      <c r="B52" s="1206"/>
      <c r="C52" s="1207"/>
      <c r="D52" s="85"/>
      <c r="E52" s="1208" t="s">
        <v>37</v>
      </c>
      <c r="F52" s="1208"/>
      <c r="G52" s="1208"/>
      <c r="H52" s="1209"/>
      <c r="I52" s="86">
        <v>3050</v>
      </c>
      <c r="J52" s="87">
        <v>3016</v>
      </c>
      <c r="K52" s="87">
        <v>2877</v>
      </c>
      <c r="L52" s="87">
        <v>2798</v>
      </c>
      <c r="M52" s="88">
        <v>2674</v>
      </c>
    </row>
    <row r="53" spans="2:13" ht="27.75" customHeight="1" thickBot="1" x14ac:dyDescent="0.2">
      <c r="B53" s="1210" t="s">
        <v>21</v>
      </c>
      <c r="C53" s="1211"/>
      <c r="D53" s="92"/>
      <c r="E53" s="1212" t="s">
        <v>38</v>
      </c>
      <c r="F53" s="1212"/>
      <c r="G53" s="1212"/>
      <c r="H53" s="1213"/>
      <c r="I53" s="93">
        <v>32</v>
      </c>
      <c r="J53" s="94">
        <v>-256</v>
      </c>
      <c r="K53" s="94">
        <v>22</v>
      </c>
      <c r="L53" s="94">
        <v>-109</v>
      </c>
      <c r="M53" s="95">
        <v>-178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556</v>
      </c>
      <c r="I42" s="354"/>
      <c r="J42" s="354"/>
      <c r="K42" s="354"/>
      <c r="L42" s="246"/>
      <c r="M42" s="246"/>
      <c r="N42" s="246"/>
      <c r="O42" s="246"/>
    </row>
    <row r="43" spans="2:17" x14ac:dyDescent="0.15">
      <c r="B43" s="250"/>
      <c r="C43" s="246"/>
      <c r="D43" s="246"/>
      <c r="E43" s="246"/>
      <c r="F43" s="246"/>
      <c r="G43" s="1221" t="s">
        <v>565</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557</v>
      </c>
    </row>
    <row r="50" spans="1:17" x14ac:dyDescent="0.15">
      <c r="B50" s="250"/>
      <c r="C50" s="246"/>
      <c r="D50" s="246"/>
      <c r="E50" s="246"/>
      <c r="F50" s="246"/>
      <c r="G50" s="1230"/>
      <c r="H50" s="1231"/>
      <c r="I50" s="1231"/>
      <c r="J50" s="1232"/>
      <c r="K50" s="356" t="s">
        <v>526</v>
      </c>
      <c r="L50" s="356" t="s">
        <v>527</v>
      </c>
      <c r="M50" s="356" t="s">
        <v>528</v>
      </c>
      <c r="N50" s="356" t="s">
        <v>529</v>
      </c>
      <c r="O50" s="356" t="s">
        <v>530</v>
      </c>
    </row>
    <row r="51" spans="1:17" x14ac:dyDescent="0.15">
      <c r="B51" s="250"/>
      <c r="C51" s="246"/>
      <c r="D51" s="246"/>
      <c r="E51" s="246"/>
      <c r="F51" s="246"/>
      <c r="G51" s="1233" t="s">
        <v>558</v>
      </c>
      <c r="H51" s="1234"/>
      <c r="I51" s="1239" t="s">
        <v>559</v>
      </c>
      <c r="J51" s="1239"/>
      <c r="K51" s="1241"/>
      <c r="L51" s="1241"/>
      <c r="M51" s="1241"/>
      <c r="N51" s="1242"/>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560</v>
      </c>
      <c r="J53" s="1243"/>
      <c r="K53" s="1250"/>
      <c r="L53" s="1250"/>
      <c r="M53" s="1250"/>
      <c r="N53" s="1252">
        <v>41.3</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561</v>
      </c>
      <c r="H55" s="1245"/>
      <c r="I55" s="1243" t="s">
        <v>559</v>
      </c>
      <c r="J55" s="1243"/>
      <c r="K55" s="1241"/>
      <c r="L55" s="1241"/>
      <c r="M55" s="1241"/>
      <c r="N55" s="1242">
        <v>0</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560</v>
      </c>
      <c r="J57" s="1253"/>
      <c r="K57" s="1250"/>
      <c r="L57" s="1250"/>
      <c r="M57" s="1250"/>
      <c r="N57" s="1252">
        <v>56.5</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562</v>
      </c>
      <c r="C63" s="246"/>
      <c r="D63" s="246"/>
      <c r="E63" s="246"/>
      <c r="F63" s="246"/>
      <c r="G63" s="246"/>
      <c r="H63" s="246"/>
      <c r="I63" s="246"/>
      <c r="J63" s="246"/>
      <c r="K63" s="246"/>
      <c r="L63" s="246"/>
      <c r="M63" s="246"/>
      <c r="N63" s="246"/>
      <c r="O63" s="246"/>
    </row>
    <row r="64" spans="1:17" x14ac:dyDescent="0.15">
      <c r="B64" s="250"/>
      <c r="C64" s="246"/>
      <c r="D64" s="246"/>
      <c r="E64" s="246"/>
      <c r="F64" s="246"/>
      <c r="G64" s="353" t="s">
        <v>556</v>
      </c>
      <c r="I64" s="354"/>
      <c r="J64" s="354"/>
      <c r="K64" s="354"/>
      <c r="L64" s="246"/>
      <c r="M64" s="246"/>
      <c r="N64" s="246"/>
      <c r="O64" s="246"/>
    </row>
    <row r="65" spans="2:30" x14ac:dyDescent="0.15">
      <c r="B65" s="250"/>
      <c r="C65" s="246"/>
      <c r="D65" s="246"/>
      <c r="E65" s="246"/>
      <c r="F65" s="246"/>
      <c r="G65" s="1221" t="s">
        <v>566</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563</v>
      </c>
      <c r="I71" s="370"/>
      <c r="J71" s="366"/>
      <c r="K71" s="366"/>
      <c r="L71" s="367"/>
      <c r="M71" s="366"/>
      <c r="N71" s="367"/>
      <c r="O71" s="368"/>
    </row>
    <row r="72" spans="2:30" x14ac:dyDescent="0.15">
      <c r="B72" s="250"/>
      <c r="C72" s="246"/>
      <c r="D72" s="246"/>
      <c r="E72" s="246"/>
      <c r="F72" s="246"/>
      <c r="G72" s="1230"/>
      <c r="H72" s="1231"/>
      <c r="I72" s="1231"/>
      <c r="J72" s="1232"/>
      <c r="K72" s="356" t="s">
        <v>526</v>
      </c>
      <c r="L72" s="356" t="s">
        <v>527</v>
      </c>
      <c r="M72" s="356" t="s">
        <v>528</v>
      </c>
      <c r="N72" s="356" t="s">
        <v>529</v>
      </c>
      <c r="O72" s="356" t="s">
        <v>530</v>
      </c>
    </row>
    <row r="73" spans="2:30" x14ac:dyDescent="0.15">
      <c r="B73" s="250"/>
      <c r="C73" s="246"/>
      <c r="D73" s="246"/>
      <c r="E73" s="246"/>
      <c r="F73" s="246"/>
      <c r="G73" s="1233" t="s">
        <v>558</v>
      </c>
      <c r="H73" s="1234"/>
      <c r="I73" s="1239" t="s">
        <v>559</v>
      </c>
      <c r="J73" s="1239"/>
      <c r="K73" s="1254">
        <v>1.5</v>
      </c>
      <c r="L73" s="1254"/>
      <c r="M73" s="1242">
        <v>1.1000000000000001</v>
      </c>
      <c r="N73" s="1242"/>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564</v>
      </c>
      <c r="J75" s="1243"/>
      <c r="K75" s="1252">
        <v>5.9</v>
      </c>
      <c r="L75" s="1252">
        <v>5.4</v>
      </c>
      <c r="M75" s="1252">
        <v>5.5</v>
      </c>
      <c r="N75" s="1252">
        <v>6</v>
      </c>
      <c r="O75" s="1252">
        <v>6.3</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561</v>
      </c>
      <c r="H77" s="1245"/>
      <c r="I77" s="1243" t="s">
        <v>559</v>
      </c>
      <c r="J77" s="1243"/>
      <c r="K77" s="1254">
        <v>0</v>
      </c>
      <c r="L77" s="1254">
        <v>0</v>
      </c>
      <c r="M77" s="1242">
        <v>0</v>
      </c>
      <c r="N77" s="1242">
        <v>0</v>
      </c>
      <c r="O77" s="1242">
        <v>0</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564</v>
      </c>
      <c r="J79" s="1253"/>
      <c r="K79" s="1256">
        <v>8.5</v>
      </c>
      <c r="L79" s="1256">
        <v>7.9</v>
      </c>
      <c r="M79" s="1256">
        <v>6.9</v>
      </c>
      <c r="N79" s="1256">
        <v>7.2</v>
      </c>
      <c r="O79" s="1256">
        <v>6</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525</v>
      </c>
      <c r="G2" s="113"/>
      <c r="H2" s="114"/>
    </row>
    <row r="3" spans="1:8" x14ac:dyDescent="0.15">
      <c r="A3" s="110" t="s">
        <v>518</v>
      </c>
      <c r="B3" s="115"/>
      <c r="C3" s="116"/>
      <c r="D3" s="117">
        <v>111419</v>
      </c>
      <c r="E3" s="118"/>
      <c r="F3" s="119">
        <v>221823</v>
      </c>
      <c r="G3" s="120"/>
      <c r="H3" s="121"/>
    </row>
    <row r="4" spans="1:8" x14ac:dyDescent="0.15">
      <c r="A4" s="122"/>
      <c r="B4" s="123"/>
      <c r="C4" s="124"/>
      <c r="D4" s="125">
        <v>97090</v>
      </c>
      <c r="E4" s="126"/>
      <c r="F4" s="127">
        <v>104431</v>
      </c>
      <c r="G4" s="128"/>
      <c r="H4" s="129"/>
    </row>
    <row r="5" spans="1:8" x14ac:dyDescent="0.15">
      <c r="A5" s="110" t="s">
        <v>520</v>
      </c>
      <c r="B5" s="115"/>
      <c r="C5" s="116"/>
      <c r="D5" s="117">
        <v>178060</v>
      </c>
      <c r="E5" s="118"/>
      <c r="F5" s="119">
        <v>263041</v>
      </c>
      <c r="G5" s="120"/>
      <c r="H5" s="121"/>
    </row>
    <row r="6" spans="1:8" x14ac:dyDescent="0.15">
      <c r="A6" s="122"/>
      <c r="B6" s="123"/>
      <c r="C6" s="124"/>
      <c r="D6" s="125">
        <v>113385</v>
      </c>
      <c r="E6" s="126"/>
      <c r="F6" s="127">
        <v>103171</v>
      </c>
      <c r="G6" s="128"/>
      <c r="H6" s="129"/>
    </row>
    <row r="7" spans="1:8" x14ac:dyDescent="0.15">
      <c r="A7" s="110" t="s">
        <v>521</v>
      </c>
      <c r="B7" s="115"/>
      <c r="C7" s="116"/>
      <c r="D7" s="117">
        <v>173808</v>
      </c>
      <c r="E7" s="118"/>
      <c r="F7" s="119">
        <v>272886</v>
      </c>
      <c r="G7" s="120"/>
      <c r="H7" s="121"/>
    </row>
    <row r="8" spans="1:8" x14ac:dyDescent="0.15">
      <c r="A8" s="122"/>
      <c r="B8" s="123"/>
      <c r="C8" s="124"/>
      <c r="D8" s="125">
        <v>103646</v>
      </c>
      <c r="E8" s="126"/>
      <c r="F8" s="127">
        <v>125724</v>
      </c>
      <c r="G8" s="128"/>
      <c r="H8" s="129"/>
    </row>
    <row r="9" spans="1:8" x14ac:dyDescent="0.15">
      <c r="A9" s="110" t="s">
        <v>522</v>
      </c>
      <c r="B9" s="115"/>
      <c r="C9" s="116"/>
      <c r="D9" s="117">
        <v>259356</v>
      </c>
      <c r="E9" s="118"/>
      <c r="F9" s="119">
        <v>245039</v>
      </c>
      <c r="G9" s="120"/>
      <c r="H9" s="121"/>
    </row>
    <row r="10" spans="1:8" x14ac:dyDescent="0.15">
      <c r="A10" s="122"/>
      <c r="B10" s="123"/>
      <c r="C10" s="124"/>
      <c r="D10" s="125">
        <v>160601</v>
      </c>
      <c r="E10" s="126"/>
      <c r="F10" s="127">
        <v>108922</v>
      </c>
      <c r="G10" s="128"/>
      <c r="H10" s="129"/>
    </row>
    <row r="11" spans="1:8" x14ac:dyDescent="0.15">
      <c r="A11" s="110" t="s">
        <v>523</v>
      </c>
      <c r="B11" s="115"/>
      <c r="C11" s="116"/>
      <c r="D11" s="117">
        <v>312999</v>
      </c>
      <c r="E11" s="118"/>
      <c r="F11" s="119">
        <v>237994</v>
      </c>
      <c r="G11" s="120"/>
      <c r="H11" s="121"/>
    </row>
    <row r="12" spans="1:8" x14ac:dyDescent="0.15">
      <c r="A12" s="122"/>
      <c r="B12" s="123"/>
      <c r="C12" s="130"/>
      <c r="D12" s="125">
        <v>145222</v>
      </c>
      <c r="E12" s="126"/>
      <c r="F12" s="127">
        <v>110361</v>
      </c>
      <c r="G12" s="128"/>
      <c r="H12" s="129"/>
    </row>
    <row r="13" spans="1:8" x14ac:dyDescent="0.15">
      <c r="A13" s="110"/>
      <c r="B13" s="115"/>
      <c r="C13" s="131"/>
      <c r="D13" s="132">
        <v>207128</v>
      </c>
      <c r="E13" s="133"/>
      <c r="F13" s="134">
        <v>248157</v>
      </c>
      <c r="G13" s="135"/>
      <c r="H13" s="121"/>
    </row>
    <row r="14" spans="1:8" x14ac:dyDescent="0.15">
      <c r="A14" s="122"/>
      <c r="B14" s="123"/>
      <c r="C14" s="124"/>
      <c r="D14" s="125">
        <v>123989</v>
      </c>
      <c r="E14" s="126"/>
      <c r="F14" s="127">
        <v>110522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4.18</v>
      </c>
      <c r="C19" s="136">
        <f>ROUND(VALUE(SUBSTITUTE(実質収支比率等に係る経年分析!G$48,"▲","-")),2)</f>
        <v>4.93</v>
      </c>
      <c r="D19" s="136">
        <f>ROUND(VALUE(SUBSTITUTE(実質収支比率等に係る経年分析!H$48,"▲","-")),2)</f>
        <v>7.87</v>
      </c>
      <c r="E19" s="136">
        <f>ROUND(VALUE(SUBSTITUTE(実質収支比率等に係る経年分析!I$48,"▲","-")),2)</f>
        <v>9.81</v>
      </c>
      <c r="F19" s="136">
        <f>ROUND(VALUE(SUBSTITUTE(実質収支比率等に係る経年分析!J$48,"▲","-")),2)</f>
        <v>8.76</v>
      </c>
    </row>
    <row r="20" spans="1:11" x14ac:dyDescent="0.15">
      <c r="A20" s="136" t="s">
        <v>43</v>
      </c>
      <c r="B20" s="136">
        <f>ROUND(VALUE(SUBSTITUTE(実質収支比率等に係る経年分析!F$47,"▲","-")),2)</f>
        <v>46.8</v>
      </c>
      <c r="C20" s="136">
        <f>ROUND(VALUE(SUBSTITUTE(実質収支比率等に係る経年分析!G$47,"▲","-")),2)</f>
        <v>48.56</v>
      </c>
      <c r="D20" s="136">
        <f>ROUND(VALUE(SUBSTITUTE(実質収支比率等に係る経年分析!H$47,"▲","-")),2)</f>
        <v>50.34</v>
      </c>
      <c r="E20" s="136">
        <f>ROUND(VALUE(SUBSTITUTE(実質収支比率等に係る経年分析!I$47,"▲","-")),2)</f>
        <v>49.27</v>
      </c>
      <c r="F20" s="136">
        <f>ROUND(VALUE(SUBSTITUTE(実質収支比率等に係る経年分析!J$47,"▲","-")),2)</f>
        <v>49.95</v>
      </c>
    </row>
    <row r="21" spans="1:11" x14ac:dyDescent="0.15">
      <c r="A21" s="136" t="s">
        <v>44</v>
      </c>
      <c r="B21" s="136">
        <f>IF(ISNUMBER(VALUE(SUBSTITUTE(実質収支比率等に係る経年分析!F$49,"▲","-"))),ROUND(VALUE(SUBSTITUTE(実質収支比率等に係る経年分析!F$49,"▲","-")),2),NA())</f>
        <v>0.15</v>
      </c>
      <c r="C21" s="136">
        <f>IF(ISNUMBER(VALUE(SUBSTITUTE(実質収支比率等に係る経年分析!G$49,"▲","-"))),ROUND(VALUE(SUBSTITUTE(実質収支比率等に係る経年分析!G$49,"▲","-")),2),NA())</f>
        <v>2.97</v>
      </c>
      <c r="D21" s="136">
        <f>IF(ISNUMBER(VALUE(SUBSTITUTE(実質収支比率等に係る経年分析!H$49,"▲","-"))),ROUND(VALUE(SUBSTITUTE(実質収支比率等に係る経年分析!H$49,"▲","-")),2),NA())</f>
        <v>3.42</v>
      </c>
      <c r="E21" s="136">
        <f>IF(ISNUMBER(VALUE(SUBSTITUTE(実質収支比率等に係る経年分析!I$49,"▲","-"))),ROUND(VALUE(SUBSTITUTE(実質収支比率等に係る経年分析!I$49,"▲","-")),2),NA())</f>
        <v>2.82</v>
      </c>
      <c r="F21" s="136">
        <f>IF(ISNUMBER(VALUE(SUBSTITUTE(実質収支比率等に係る経年分析!J$49,"▲","-"))),ROUND(VALUE(SUBSTITUTE(実質収支比率等に係る経年分析!J$49,"▲","-")),2),NA())</f>
        <v>-1.1000000000000001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簡易水道特別会計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0.68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0.68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0.7</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1.38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1.75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1.43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1.74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1.95</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4.18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4.93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7.86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9.8000000000000007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8.75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274</v>
      </c>
      <c r="E42" s="138"/>
      <c r="F42" s="138"/>
      <c r="G42" s="138">
        <f>'実質公債費比率（分子）の構造'!L$52</f>
        <v>304</v>
      </c>
      <c r="H42" s="138"/>
      <c r="I42" s="138"/>
      <c r="J42" s="138">
        <f>'実質公債費比率（分子）の構造'!M$52</f>
        <v>337</v>
      </c>
      <c r="K42" s="138"/>
      <c r="L42" s="138"/>
      <c r="M42" s="138">
        <f>'実質公債費比率（分子）の構造'!N$52</f>
        <v>342</v>
      </c>
      <c r="N42" s="138"/>
      <c r="O42" s="138"/>
      <c r="P42" s="138">
        <f>'実質公債費比率（分子）の構造'!O$52</f>
        <v>339</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0</v>
      </c>
      <c r="C44" s="138"/>
      <c r="D44" s="138"/>
      <c r="E44" s="138">
        <f>'実質公債費比率（分子）の構造'!L$50</f>
        <v>0</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25</v>
      </c>
      <c r="C45" s="138"/>
      <c r="D45" s="138"/>
      <c r="E45" s="138">
        <f>'実質公債費比率（分子）の構造'!L$49</f>
        <v>23</v>
      </c>
      <c r="F45" s="138"/>
      <c r="G45" s="138"/>
      <c r="H45" s="138">
        <f>'実質公債費比率（分子）の構造'!M$49</f>
        <v>23</v>
      </c>
      <c r="I45" s="138"/>
      <c r="J45" s="138"/>
      <c r="K45" s="138">
        <f>'実質公債費比率（分子）の構造'!N$49</f>
        <v>24</v>
      </c>
      <c r="L45" s="138"/>
      <c r="M45" s="138"/>
      <c r="N45" s="138">
        <f>'実質公債費比率（分子）の構造'!O$49</f>
        <v>25</v>
      </c>
      <c r="O45" s="138"/>
      <c r="P45" s="138"/>
    </row>
    <row r="46" spans="1:16" x14ac:dyDescent="0.15">
      <c r="A46" s="138" t="s">
        <v>55</v>
      </c>
      <c r="B46" s="138">
        <f>'実質公債費比率（分子）の構造'!K$48</f>
        <v>19</v>
      </c>
      <c r="C46" s="138"/>
      <c r="D46" s="138"/>
      <c r="E46" s="138">
        <f>'実質公債費比率（分子）の構造'!L$48</f>
        <v>18</v>
      </c>
      <c r="F46" s="138"/>
      <c r="G46" s="138"/>
      <c r="H46" s="138">
        <f>'実質公債費比率（分子）の構造'!M$48</f>
        <v>21</v>
      </c>
      <c r="I46" s="138"/>
      <c r="J46" s="138"/>
      <c r="K46" s="138">
        <f>'実質公債費比率（分子）の構造'!N$48</f>
        <v>23</v>
      </c>
      <c r="L46" s="138"/>
      <c r="M46" s="138"/>
      <c r="N46" s="138">
        <f>'実質公債費比率（分子）の構造'!O$48</f>
        <v>25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334</v>
      </c>
      <c r="C49" s="138"/>
      <c r="D49" s="138"/>
      <c r="E49" s="138">
        <f>'実質公債費比率（分子）の構造'!L$45</f>
        <v>377</v>
      </c>
      <c r="F49" s="138"/>
      <c r="G49" s="138"/>
      <c r="H49" s="138">
        <f>'実質公債費比率（分子）の構造'!M$45</f>
        <v>412</v>
      </c>
      <c r="I49" s="138"/>
      <c r="J49" s="138"/>
      <c r="K49" s="138">
        <f>'実質公債費比率（分子）の構造'!N$45</f>
        <v>424</v>
      </c>
      <c r="L49" s="138"/>
      <c r="M49" s="138"/>
      <c r="N49" s="138">
        <f>'実質公債費比率（分子）の構造'!O$45</f>
        <v>422</v>
      </c>
      <c r="O49" s="138"/>
      <c r="P49" s="138"/>
    </row>
    <row r="50" spans="1:16" x14ac:dyDescent="0.15">
      <c r="A50" s="138" t="s">
        <v>59</v>
      </c>
      <c r="B50" s="138" t="e">
        <f>NA()</f>
        <v>#N/A</v>
      </c>
      <c r="C50" s="138">
        <f>IF(ISNUMBER('実質公債費比率（分子）の構造'!K$53),'実質公債費比率（分子）の構造'!K$53,NA())</f>
        <v>104</v>
      </c>
      <c r="D50" s="138" t="e">
        <f>NA()</f>
        <v>#N/A</v>
      </c>
      <c r="E50" s="138" t="e">
        <f>NA()</f>
        <v>#N/A</v>
      </c>
      <c r="F50" s="138">
        <f>IF(ISNUMBER('実質公債費比率（分子）の構造'!L$53),'実質公債費比率（分子）の構造'!L$53,NA())</f>
        <v>114</v>
      </c>
      <c r="G50" s="138" t="e">
        <f>NA()</f>
        <v>#N/A</v>
      </c>
      <c r="H50" s="138" t="e">
        <f>NA()</f>
        <v>#N/A</v>
      </c>
      <c r="I50" s="138">
        <f>IF(ISNUMBER('実質公債費比率（分子）の構造'!M$53),'実質公債費比率（分子）の構造'!M$53,NA())</f>
        <v>119</v>
      </c>
      <c r="J50" s="138" t="e">
        <f>NA()</f>
        <v>#N/A</v>
      </c>
      <c r="K50" s="138" t="e">
        <f>NA()</f>
        <v>#N/A</v>
      </c>
      <c r="L50" s="138">
        <f>IF(ISNUMBER('実質公債費比率（分子）の構造'!N$53),'実質公債費比率（分子）の構造'!N$53,NA())</f>
        <v>129</v>
      </c>
      <c r="M50" s="138" t="e">
        <f>NA()</f>
        <v>#N/A</v>
      </c>
      <c r="N50" s="138" t="e">
        <f>NA()</f>
        <v>#N/A</v>
      </c>
      <c r="O50" s="138">
        <f>IF(ISNUMBER('実質公債費比率（分子）の構造'!O$53),'実質公債費比率（分子）の構造'!O$53,NA())</f>
        <v>133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3050</v>
      </c>
      <c r="E56" s="137"/>
      <c r="F56" s="137"/>
      <c r="G56" s="137">
        <f>'将来負担比率（分子）の構造'!J$52</f>
        <v>3016</v>
      </c>
      <c r="H56" s="137"/>
      <c r="I56" s="137"/>
      <c r="J56" s="137">
        <f>'将来負担比率（分子）の構造'!K$52</f>
        <v>2877</v>
      </c>
      <c r="K56" s="137"/>
      <c r="L56" s="137"/>
      <c r="M56" s="137">
        <f>'将来負担比率（分子）の構造'!L$52</f>
        <v>2798</v>
      </c>
      <c r="N56" s="137"/>
      <c r="O56" s="137"/>
      <c r="P56" s="137">
        <f>'将来負担比率（分子）の構造'!M$52</f>
        <v>2674</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1828</v>
      </c>
      <c r="E58" s="137"/>
      <c r="F58" s="137"/>
      <c r="G58" s="137">
        <f>'将来負担比率（分子）の構造'!J$50</f>
        <v>2048</v>
      </c>
      <c r="H58" s="137"/>
      <c r="I58" s="137"/>
      <c r="J58" s="137">
        <f>'将来負担比率（分子）の構造'!K$50</f>
        <v>1760</v>
      </c>
      <c r="K58" s="137"/>
      <c r="L58" s="137"/>
      <c r="M58" s="137">
        <f>'将来負担比率（分子）の構造'!L$50</f>
        <v>1827</v>
      </c>
      <c r="N58" s="137"/>
      <c r="O58" s="137"/>
      <c r="P58" s="137">
        <f>'将来負担比率（分子）の構造'!M$50</f>
        <v>1778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798</v>
      </c>
      <c r="C62" s="137"/>
      <c r="D62" s="137"/>
      <c r="E62" s="137">
        <f>'将来負担比率（分子）の構造'!J$45</f>
        <v>781</v>
      </c>
      <c r="F62" s="137"/>
      <c r="G62" s="137"/>
      <c r="H62" s="137">
        <f>'将来負担比率（分子）の構造'!K$45</f>
        <v>762</v>
      </c>
      <c r="I62" s="137"/>
      <c r="J62" s="137"/>
      <c r="K62" s="137">
        <f>'将来負担比率（分子）の構造'!L$45</f>
        <v>695</v>
      </c>
      <c r="L62" s="137"/>
      <c r="M62" s="137"/>
      <c r="N62" s="137">
        <f>'将来負担比率（分子）の構造'!M$45</f>
        <v>598</v>
      </c>
      <c r="O62" s="137"/>
      <c r="P62" s="137"/>
    </row>
    <row r="63" spans="1:16" x14ac:dyDescent="0.15">
      <c r="A63" s="137" t="s">
        <v>28</v>
      </c>
      <c r="B63" s="137">
        <f>'将来負担比率（分子）の構造'!I$44</f>
        <v>142</v>
      </c>
      <c r="C63" s="137"/>
      <c r="D63" s="137"/>
      <c r="E63" s="137">
        <f>'将来負担比率（分子）の構造'!J$44</f>
        <v>125</v>
      </c>
      <c r="F63" s="137"/>
      <c r="G63" s="137"/>
      <c r="H63" s="137">
        <f>'将来負担比率（分子）の構造'!K$44</f>
        <v>151</v>
      </c>
      <c r="I63" s="137"/>
      <c r="J63" s="137"/>
      <c r="K63" s="137">
        <f>'将来負担比率（分子）の構造'!L$44</f>
        <v>115</v>
      </c>
      <c r="L63" s="137"/>
      <c r="M63" s="137"/>
      <c r="N63" s="137">
        <f>'将来負担比率（分子）の構造'!M$44</f>
        <v>94</v>
      </c>
      <c r="O63" s="137"/>
      <c r="P63" s="137"/>
    </row>
    <row r="64" spans="1:16" x14ac:dyDescent="0.15">
      <c r="A64" s="137" t="s">
        <v>27</v>
      </c>
      <c r="B64" s="137">
        <f>'将来負担比率（分子）の構造'!I$43</f>
        <v>201</v>
      </c>
      <c r="C64" s="137"/>
      <c r="D64" s="137"/>
      <c r="E64" s="137">
        <f>'将来負担比率（分子）の構造'!J$43</f>
        <v>190</v>
      </c>
      <c r="F64" s="137"/>
      <c r="G64" s="137"/>
      <c r="H64" s="137">
        <f>'将来負担比率（分子）の構造'!K$43</f>
        <v>176</v>
      </c>
      <c r="I64" s="137"/>
      <c r="J64" s="137"/>
      <c r="K64" s="137">
        <f>'将来負担比率（分子）の構造'!L$43</f>
        <v>167</v>
      </c>
      <c r="L64" s="137"/>
      <c r="M64" s="137"/>
      <c r="N64" s="137">
        <f>'将来負担比率（分子）の構造'!M$43</f>
        <v>161</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3768</v>
      </c>
      <c r="C66" s="137"/>
      <c r="D66" s="137"/>
      <c r="E66" s="137">
        <f>'将来負担比率（分子）の構造'!J$41</f>
        <v>3713</v>
      </c>
      <c r="F66" s="137"/>
      <c r="G66" s="137"/>
      <c r="H66" s="137">
        <f>'将来負担比率（分子）の構造'!K$41</f>
        <v>3569</v>
      </c>
      <c r="I66" s="137"/>
      <c r="J66" s="137"/>
      <c r="K66" s="137">
        <f>'将来負担比率（分子）の構造'!L$41</f>
        <v>3539</v>
      </c>
      <c r="L66" s="137"/>
      <c r="M66" s="137"/>
      <c r="N66" s="137">
        <f>'将来負担比率（分子）の構造'!M$41</f>
        <v>3420</v>
      </c>
      <c r="O66" s="137"/>
      <c r="P66" s="137"/>
    </row>
    <row r="67" spans="1:16" x14ac:dyDescent="0.15">
      <c r="A67" s="137" t="s">
        <v>63</v>
      </c>
      <c r="B67" s="137" t="e">
        <f>NA()</f>
        <v>#N/A</v>
      </c>
      <c r="C67" s="137">
        <f>IF(ISNUMBER('将来負担比率（分子）の構造'!I$53), IF('将来負担比率（分子）の構造'!I$53 &lt; 0, 0, '将来負担比率（分子）の構造'!I$53), NA())</f>
        <v>32</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22</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240603</v>
      </c>
      <c r="S5" s="671"/>
      <c r="T5" s="671"/>
      <c r="U5" s="671"/>
      <c r="V5" s="671"/>
      <c r="W5" s="671"/>
      <c r="X5" s="671"/>
      <c r="Y5" s="718"/>
      <c r="Z5" s="731">
        <v>5.4</v>
      </c>
      <c r="AA5" s="731"/>
      <c r="AB5" s="731"/>
      <c r="AC5" s="731"/>
      <c r="AD5" s="732">
        <v>240603</v>
      </c>
      <c r="AE5" s="732"/>
      <c r="AF5" s="732"/>
      <c r="AG5" s="732"/>
      <c r="AH5" s="732"/>
      <c r="AI5" s="732"/>
      <c r="AJ5" s="732"/>
      <c r="AK5" s="732"/>
      <c r="AL5" s="719">
        <v>10.5</v>
      </c>
      <c r="AM5" s="688"/>
      <c r="AN5" s="688"/>
      <c r="AO5" s="720"/>
      <c r="AP5" s="707" t="s">
        <v>209</v>
      </c>
      <c r="AQ5" s="708"/>
      <c r="AR5" s="708"/>
      <c r="AS5" s="708"/>
      <c r="AT5" s="708"/>
      <c r="AU5" s="708"/>
      <c r="AV5" s="708"/>
      <c r="AW5" s="708"/>
      <c r="AX5" s="708"/>
      <c r="AY5" s="708"/>
      <c r="AZ5" s="708"/>
      <c r="BA5" s="708"/>
      <c r="BB5" s="708"/>
      <c r="BC5" s="708"/>
      <c r="BD5" s="708"/>
      <c r="BE5" s="708"/>
      <c r="BF5" s="709"/>
      <c r="BG5" s="620">
        <v>239964</v>
      </c>
      <c r="BH5" s="621"/>
      <c r="BI5" s="621"/>
      <c r="BJ5" s="621"/>
      <c r="BK5" s="621"/>
      <c r="BL5" s="621"/>
      <c r="BM5" s="621"/>
      <c r="BN5" s="622"/>
      <c r="BO5" s="673">
        <v>99.7</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36908</v>
      </c>
      <c r="S6" s="621"/>
      <c r="T6" s="621"/>
      <c r="U6" s="621"/>
      <c r="V6" s="621"/>
      <c r="W6" s="621"/>
      <c r="X6" s="621"/>
      <c r="Y6" s="622"/>
      <c r="Z6" s="673">
        <v>0.8</v>
      </c>
      <c r="AA6" s="673"/>
      <c r="AB6" s="673"/>
      <c r="AC6" s="673"/>
      <c r="AD6" s="674">
        <v>36908</v>
      </c>
      <c r="AE6" s="674"/>
      <c r="AF6" s="674"/>
      <c r="AG6" s="674"/>
      <c r="AH6" s="674"/>
      <c r="AI6" s="674"/>
      <c r="AJ6" s="674"/>
      <c r="AK6" s="674"/>
      <c r="AL6" s="643">
        <v>1.6</v>
      </c>
      <c r="AM6" s="675"/>
      <c r="AN6" s="675"/>
      <c r="AO6" s="676"/>
      <c r="AP6" s="617" t="s">
        <v>215</v>
      </c>
      <c r="AQ6" s="618"/>
      <c r="AR6" s="618"/>
      <c r="AS6" s="618"/>
      <c r="AT6" s="618"/>
      <c r="AU6" s="618"/>
      <c r="AV6" s="618"/>
      <c r="AW6" s="618"/>
      <c r="AX6" s="618"/>
      <c r="AY6" s="618"/>
      <c r="AZ6" s="618"/>
      <c r="BA6" s="618"/>
      <c r="BB6" s="618"/>
      <c r="BC6" s="618"/>
      <c r="BD6" s="618"/>
      <c r="BE6" s="618"/>
      <c r="BF6" s="619"/>
      <c r="BG6" s="620">
        <v>239964</v>
      </c>
      <c r="BH6" s="621"/>
      <c r="BI6" s="621"/>
      <c r="BJ6" s="621"/>
      <c r="BK6" s="621"/>
      <c r="BL6" s="621"/>
      <c r="BM6" s="621"/>
      <c r="BN6" s="622"/>
      <c r="BO6" s="673">
        <v>99.7</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59461</v>
      </c>
      <c r="CS6" s="621"/>
      <c r="CT6" s="621"/>
      <c r="CU6" s="621"/>
      <c r="CV6" s="621"/>
      <c r="CW6" s="621"/>
      <c r="CX6" s="621"/>
      <c r="CY6" s="622"/>
      <c r="CZ6" s="673">
        <v>1.4</v>
      </c>
      <c r="DA6" s="673"/>
      <c r="DB6" s="673"/>
      <c r="DC6" s="673"/>
      <c r="DD6" s="626" t="s">
        <v>210</v>
      </c>
      <c r="DE6" s="621"/>
      <c r="DF6" s="621"/>
      <c r="DG6" s="621"/>
      <c r="DH6" s="621"/>
      <c r="DI6" s="621"/>
      <c r="DJ6" s="621"/>
      <c r="DK6" s="621"/>
      <c r="DL6" s="621"/>
      <c r="DM6" s="621"/>
      <c r="DN6" s="621"/>
      <c r="DO6" s="621"/>
      <c r="DP6" s="622"/>
      <c r="DQ6" s="626">
        <v>59461</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179</v>
      </c>
      <c r="S7" s="621"/>
      <c r="T7" s="621"/>
      <c r="U7" s="621"/>
      <c r="V7" s="621"/>
      <c r="W7" s="621"/>
      <c r="X7" s="621"/>
      <c r="Y7" s="622"/>
      <c r="Z7" s="673">
        <v>0</v>
      </c>
      <c r="AA7" s="673"/>
      <c r="AB7" s="673"/>
      <c r="AC7" s="673"/>
      <c r="AD7" s="674">
        <v>179</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80942</v>
      </c>
      <c r="BH7" s="621"/>
      <c r="BI7" s="621"/>
      <c r="BJ7" s="621"/>
      <c r="BK7" s="621"/>
      <c r="BL7" s="621"/>
      <c r="BM7" s="621"/>
      <c r="BN7" s="622"/>
      <c r="BO7" s="673">
        <v>33.6</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1046238</v>
      </c>
      <c r="CS7" s="621"/>
      <c r="CT7" s="621"/>
      <c r="CU7" s="621"/>
      <c r="CV7" s="621"/>
      <c r="CW7" s="621"/>
      <c r="CX7" s="621"/>
      <c r="CY7" s="622"/>
      <c r="CZ7" s="673">
        <v>25.1</v>
      </c>
      <c r="DA7" s="673"/>
      <c r="DB7" s="673"/>
      <c r="DC7" s="673"/>
      <c r="DD7" s="626">
        <v>252843</v>
      </c>
      <c r="DE7" s="621"/>
      <c r="DF7" s="621"/>
      <c r="DG7" s="621"/>
      <c r="DH7" s="621"/>
      <c r="DI7" s="621"/>
      <c r="DJ7" s="621"/>
      <c r="DK7" s="621"/>
      <c r="DL7" s="621"/>
      <c r="DM7" s="621"/>
      <c r="DN7" s="621"/>
      <c r="DO7" s="621"/>
      <c r="DP7" s="622"/>
      <c r="DQ7" s="626">
        <v>611749</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417</v>
      </c>
      <c r="S8" s="621"/>
      <c r="T8" s="621"/>
      <c r="U8" s="621"/>
      <c r="V8" s="621"/>
      <c r="W8" s="621"/>
      <c r="X8" s="621"/>
      <c r="Y8" s="622"/>
      <c r="Z8" s="673">
        <v>0</v>
      </c>
      <c r="AA8" s="673"/>
      <c r="AB8" s="673"/>
      <c r="AC8" s="673"/>
      <c r="AD8" s="674">
        <v>417</v>
      </c>
      <c r="AE8" s="674"/>
      <c r="AF8" s="674"/>
      <c r="AG8" s="674"/>
      <c r="AH8" s="674"/>
      <c r="AI8" s="674"/>
      <c r="AJ8" s="674"/>
      <c r="AK8" s="674"/>
      <c r="AL8" s="643">
        <v>0</v>
      </c>
      <c r="AM8" s="675"/>
      <c r="AN8" s="675"/>
      <c r="AO8" s="676"/>
      <c r="AP8" s="617" t="s">
        <v>221</v>
      </c>
      <c r="AQ8" s="618"/>
      <c r="AR8" s="618"/>
      <c r="AS8" s="618"/>
      <c r="AT8" s="618"/>
      <c r="AU8" s="618"/>
      <c r="AV8" s="618"/>
      <c r="AW8" s="618"/>
      <c r="AX8" s="618"/>
      <c r="AY8" s="618"/>
      <c r="AZ8" s="618"/>
      <c r="BA8" s="618"/>
      <c r="BB8" s="618"/>
      <c r="BC8" s="618"/>
      <c r="BD8" s="618"/>
      <c r="BE8" s="618"/>
      <c r="BF8" s="619"/>
      <c r="BG8" s="620">
        <v>5260</v>
      </c>
      <c r="BH8" s="621"/>
      <c r="BI8" s="621"/>
      <c r="BJ8" s="621"/>
      <c r="BK8" s="621"/>
      <c r="BL8" s="621"/>
      <c r="BM8" s="621"/>
      <c r="BN8" s="622"/>
      <c r="BO8" s="673">
        <v>2.2000000000000002</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874314</v>
      </c>
      <c r="CS8" s="621"/>
      <c r="CT8" s="621"/>
      <c r="CU8" s="621"/>
      <c r="CV8" s="621"/>
      <c r="CW8" s="621"/>
      <c r="CX8" s="621"/>
      <c r="CY8" s="622"/>
      <c r="CZ8" s="673">
        <v>20.9</v>
      </c>
      <c r="DA8" s="673"/>
      <c r="DB8" s="673"/>
      <c r="DC8" s="673"/>
      <c r="DD8" s="626">
        <v>20771</v>
      </c>
      <c r="DE8" s="621"/>
      <c r="DF8" s="621"/>
      <c r="DG8" s="621"/>
      <c r="DH8" s="621"/>
      <c r="DI8" s="621"/>
      <c r="DJ8" s="621"/>
      <c r="DK8" s="621"/>
      <c r="DL8" s="621"/>
      <c r="DM8" s="621"/>
      <c r="DN8" s="621"/>
      <c r="DO8" s="621"/>
      <c r="DP8" s="622"/>
      <c r="DQ8" s="626">
        <v>476326</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305</v>
      </c>
      <c r="S9" s="621"/>
      <c r="T9" s="621"/>
      <c r="U9" s="621"/>
      <c r="V9" s="621"/>
      <c r="W9" s="621"/>
      <c r="X9" s="621"/>
      <c r="Y9" s="622"/>
      <c r="Z9" s="673">
        <v>0</v>
      </c>
      <c r="AA9" s="673"/>
      <c r="AB9" s="673"/>
      <c r="AC9" s="673"/>
      <c r="AD9" s="674">
        <v>305</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70506</v>
      </c>
      <c r="BH9" s="621"/>
      <c r="BI9" s="621"/>
      <c r="BJ9" s="621"/>
      <c r="BK9" s="621"/>
      <c r="BL9" s="621"/>
      <c r="BM9" s="621"/>
      <c r="BN9" s="622"/>
      <c r="BO9" s="673">
        <v>29.3</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218497</v>
      </c>
      <c r="CS9" s="621"/>
      <c r="CT9" s="621"/>
      <c r="CU9" s="621"/>
      <c r="CV9" s="621"/>
      <c r="CW9" s="621"/>
      <c r="CX9" s="621"/>
      <c r="CY9" s="622"/>
      <c r="CZ9" s="673">
        <v>5.2</v>
      </c>
      <c r="DA9" s="673"/>
      <c r="DB9" s="673"/>
      <c r="DC9" s="673"/>
      <c r="DD9" s="626">
        <v>18210</v>
      </c>
      <c r="DE9" s="621"/>
      <c r="DF9" s="621"/>
      <c r="DG9" s="621"/>
      <c r="DH9" s="621"/>
      <c r="DI9" s="621"/>
      <c r="DJ9" s="621"/>
      <c r="DK9" s="621"/>
      <c r="DL9" s="621"/>
      <c r="DM9" s="621"/>
      <c r="DN9" s="621"/>
      <c r="DO9" s="621"/>
      <c r="DP9" s="622"/>
      <c r="DQ9" s="626">
        <v>191636</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60838</v>
      </c>
      <c r="S10" s="621"/>
      <c r="T10" s="621"/>
      <c r="U10" s="621"/>
      <c r="V10" s="621"/>
      <c r="W10" s="621"/>
      <c r="X10" s="621"/>
      <c r="Y10" s="622"/>
      <c r="Z10" s="673">
        <v>1.4</v>
      </c>
      <c r="AA10" s="673"/>
      <c r="AB10" s="673"/>
      <c r="AC10" s="673"/>
      <c r="AD10" s="674">
        <v>60838</v>
      </c>
      <c r="AE10" s="674"/>
      <c r="AF10" s="674"/>
      <c r="AG10" s="674"/>
      <c r="AH10" s="674"/>
      <c r="AI10" s="674"/>
      <c r="AJ10" s="674"/>
      <c r="AK10" s="674"/>
      <c r="AL10" s="643">
        <v>2.6</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3695</v>
      </c>
      <c r="BH10" s="621"/>
      <c r="BI10" s="621"/>
      <c r="BJ10" s="621"/>
      <c r="BK10" s="621"/>
      <c r="BL10" s="621"/>
      <c r="BM10" s="621"/>
      <c r="BN10" s="622"/>
      <c r="BO10" s="673">
        <v>1.5</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1481</v>
      </c>
      <c r="BH11" s="621"/>
      <c r="BI11" s="621"/>
      <c r="BJ11" s="621"/>
      <c r="BK11" s="621"/>
      <c r="BL11" s="621"/>
      <c r="BM11" s="621"/>
      <c r="BN11" s="622"/>
      <c r="BO11" s="673">
        <v>0.6</v>
      </c>
      <c r="BP11" s="673"/>
      <c r="BQ11" s="673"/>
      <c r="BR11" s="673"/>
      <c r="BS11" s="626" t="s">
        <v>112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557337</v>
      </c>
      <c r="CS11" s="621"/>
      <c r="CT11" s="621"/>
      <c r="CU11" s="621"/>
      <c r="CV11" s="621"/>
      <c r="CW11" s="621"/>
      <c r="CX11" s="621"/>
      <c r="CY11" s="622"/>
      <c r="CZ11" s="673">
        <v>13.3</v>
      </c>
      <c r="DA11" s="673"/>
      <c r="DB11" s="673"/>
      <c r="DC11" s="673"/>
      <c r="DD11" s="626">
        <v>404836</v>
      </c>
      <c r="DE11" s="621"/>
      <c r="DF11" s="621"/>
      <c r="DG11" s="621"/>
      <c r="DH11" s="621"/>
      <c r="DI11" s="621"/>
      <c r="DJ11" s="621"/>
      <c r="DK11" s="621"/>
      <c r="DL11" s="621"/>
      <c r="DM11" s="621"/>
      <c r="DN11" s="621"/>
      <c r="DO11" s="621"/>
      <c r="DP11" s="622"/>
      <c r="DQ11" s="626">
        <v>165757</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127144</v>
      </c>
      <c r="BH12" s="621"/>
      <c r="BI12" s="621"/>
      <c r="BJ12" s="621"/>
      <c r="BK12" s="621"/>
      <c r="BL12" s="621"/>
      <c r="BM12" s="621"/>
      <c r="BN12" s="622"/>
      <c r="BO12" s="673">
        <v>52.8</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27020</v>
      </c>
      <c r="CS12" s="621"/>
      <c r="CT12" s="621"/>
      <c r="CU12" s="621"/>
      <c r="CV12" s="621"/>
      <c r="CW12" s="621"/>
      <c r="CX12" s="621"/>
      <c r="CY12" s="622"/>
      <c r="CZ12" s="673">
        <v>0.6</v>
      </c>
      <c r="DA12" s="673"/>
      <c r="DB12" s="673"/>
      <c r="DC12" s="673"/>
      <c r="DD12" s="626">
        <v>2256</v>
      </c>
      <c r="DE12" s="621"/>
      <c r="DF12" s="621"/>
      <c r="DG12" s="621"/>
      <c r="DH12" s="621"/>
      <c r="DI12" s="621"/>
      <c r="DJ12" s="621"/>
      <c r="DK12" s="621"/>
      <c r="DL12" s="621"/>
      <c r="DM12" s="621"/>
      <c r="DN12" s="621"/>
      <c r="DO12" s="621"/>
      <c r="DP12" s="622"/>
      <c r="DQ12" s="626">
        <v>26228</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6241</v>
      </c>
      <c r="S13" s="621"/>
      <c r="T13" s="621"/>
      <c r="U13" s="621"/>
      <c r="V13" s="621"/>
      <c r="W13" s="621"/>
      <c r="X13" s="621"/>
      <c r="Y13" s="622"/>
      <c r="Z13" s="673">
        <v>0.1</v>
      </c>
      <c r="AA13" s="673"/>
      <c r="AB13" s="673"/>
      <c r="AC13" s="673"/>
      <c r="AD13" s="674">
        <v>6241</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125043</v>
      </c>
      <c r="BH13" s="621"/>
      <c r="BI13" s="621"/>
      <c r="BJ13" s="621"/>
      <c r="BK13" s="621"/>
      <c r="BL13" s="621"/>
      <c r="BM13" s="621"/>
      <c r="BN13" s="622"/>
      <c r="BO13" s="673">
        <v>52</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536260</v>
      </c>
      <c r="CS13" s="621"/>
      <c r="CT13" s="621"/>
      <c r="CU13" s="621"/>
      <c r="CV13" s="621"/>
      <c r="CW13" s="621"/>
      <c r="CX13" s="621"/>
      <c r="CY13" s="622"/>
      <c r="CZ13" s="673">
        <v>12.8</v>
      </c>
      <c r="DA13" s="673"/>
      <c r="DB13" s="673"/>
      <c r="DC13" s="673"/>
      <c r="DD13" s="626">
        <v>480798</v>
      </c>
      <c r="DE13" s="621"/>
      <c r="DF13" s="621"/>
      <c r="DG13" s="621"/>
      <c r="DH13" s="621"/>
      <c r="DI13" s="621"/>
      <c r="DJ13" s="621"/>
      <c r="DK13" s="621"/>
      <c r="DL13" s="621"/>
      <c r="DM13" s="621"/>
      <c r="DN13" s="621"/>
      <c r="DO13" s="621"/>
      <c r="DP13" s="622"/>
      <c r="DQ13" s="626">
        <v>271226</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13035</v>
      </c>
      <c r="BH14" s="621"/>
      <c r="BI14" s="621"/>
      <c r="BJ14" s="621"/>
      <c r="BK14" s="621"/>
      <c r="BL14" s="621"/>
      <c r="BM14" s="621"/>
      <c r="BN14" s="622"/>
      <c r="BO14" s="673">
        <v>5.4</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129467</v>
      </c>
      <c r="CS14" s="621"/>
      <c r="CT14" s="621"/>
      <c r="CU14" s="621"/>
      <c r="CV14" s="621"/>
      <c r="CW14" s="621"/>
      <c r="CX14" s="621"/>
      <c r="CY14" s="622"/>
      <c r="CZ14" s="673">
        <v>3.1</v>
      </c>
      <c r="DA14" s="673"/>
      <c r="DB14" s="673"/>
      <c r="DC14" s="673"/>
      <c r="DD14" s="626">
        <v>7889</v>
      </c>
      <c r="DE14" s="621"/>
      <c r="DF14" s="621"/>
      <c r="DG14" s="621"/>
      <c r="DH14" s="621"/>
      <c r="DI14" s="621"/>
      <c r="DJ14" s="621"/>
      <c r="DK14" s="621"/>
      <c r="DL14" s="621"/>
      <c r="DM14" s="621"/>
      <c r="DN14" s="621"/>
      <c r="DO14" s="621"/>
      <c r="DP14" s="622"/>
      <c r="DQ14" s="626">
        <v>127703</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437</v>
      </c>
      <c r="S15" s="621"/>
      <c r="T15" s="621"/>
      <c r="U15" s="621"/>
      <c r="V15" s="621"/>
      <c r="W15" s="621"/>
      <c r="X15" s="621"/>
      <c r="Y15" s="622"/>
      <c r="Z15" s="673">
        <v>0</v>
      </c>
      <c r="AA15" s="673"/>
      <c r="AB15" s="673"/>
      <c r="AC15" s="673"/>
      <c r="AD15" s="674">
        <v>437</v>
      </c>
      <c r="AE15" s="674"/>
      <c r="AF15" s="674"/>
      <c r="AG15" s="674"/>
      <c r="AH15" s="674"/>
      <c r="AI15" s="674"/>
      <c r="AJ15" s="674"/>
      <c r="AK15" s="674"/>
      <c r="AL15" s="643">
        <v>0</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18843</v>
      </c>
      <c r="BH15" s="621"/>
      <c r="BI15" s="621"/>
      <c r="BJ15" s="621"/>
      <c r="BK15" s="621"/>
      <c r="BL15" s="621"/>
      <c r="BM15" s="621"/>
      <c r="BN15" s="622"/>
      <c r="BO15" s="673">
        <v>7.8</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239884</v>
      </c>
      <c r="CS15" s="621"/>
      <c r="CT15" s="621"/>
      <c r="CU15" s="621"/>
      <c r="CV15" s="621"/>
      <c r="CW15" s="621"/>
      <c r="CX15" s="621"/>
      <c r="CY15" s="622"/>
      <c r="CZ15" s="673">
        <v>5.7</v>
      </c>
      <c r="DA15" s="673"/>
      <c r="DB15" s="673"/>
      <c r="DC15" s="673"/>
      <c r="DD15" s="626">
        <v>32467</v>
      </c>
      <c r="DE15" s="621"/>
      <c r="DF15" s="621"/>
      <c r="DG15" s="621"/>
      <c r="DH15" s="621"/>
      <c r="DI15" s="621"/>
      <c r="DJ15" s="621"/>
      <c r="DK15" s="621"/>
      <c r="DL15" s="621"/>
      <c r="DM15" s="621"/>
      <c r="DN15" s="621"/>
      <c r="DO15" s="621"/>
      <c r="DP15" s="622"/>
      <c r="DQ15" s="626">
        <v>223571</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1993092</v>
      </c>
      <c r="S16" s="621"/>
      <c r="T16" s="621"/>
      <c r="U16" s="621"/>
      <c r="V16" s="621"/>
      <c r="W16" s="621"/>
      <c r="X16" s="621"/>
      <c r="Y16" s="622"/>
      <c r="Z16" s="673">
        <v>44.7</v>
      </c>
      <c r="AA16" s="673"/>
      <c r="AB16" s="673"/>
      <c r="AC16" s="673"/>
      <c r="AD16" s="674">
        <v>1908233</v>
      </c>
      <c r="AE16" s="674"/>
      <c r="AF16" s="674"/>
      <c r="AG16" s="674"/>
      <c r="AH16" s="674"/>
      <c r="AI16" s="674"/>
      <c r="AJ16" s="674"/>
      <c r="AK16" s="674"/>
      <c r="AL16" s="643">
        <v>83</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64877</v>
      </c>
      <c r="CS16" s="621"/>
      <c r="CT16" s="621"/>
      <c r="CU16" s="621"/>
      <c r="CV16" s="621"/>
      <c r="CW16" s="621"/>
      <c r="CX16" s="621"/>
      <c r="CY16" s="622"/>
      <c r="CZ16" s="673">
        <v>1.6</v>
      </c>
      <c r="DA16" s="673"/>
      <c r="DB16" s="673"/>
      <c r="DC16" s="673"/>
      <c r="DD16" s="626" t="s">
        <v>112</v>
      </c>
      <c r="DE16" s="621"/>
      <c r="DF16" s="621"/>
      <c r="DG16" s="621"/>
      <c r="DH16" s="621"/>
      <c r="DI16" s="621"/>
      <c r="DJ16" s="621"/>
      <c r="DK16" s="621"/>
      <c r="DL16" s="621"/>
      <c r="DM16" s="621"/>
      <c r="DN16" s="621"/>
      <c r="DO16" s="621"/>
      <c r="DP16" s="622"/>
      <c r="DQ16" s="626">
        <v>9828</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1908233</v>
      </c>
      <c r="S17" s="621"/>
      <c r="T17" s="621"/>
      <c r="U17" s="621"/>
      <c r="V17" s="621"/>
      <c r="W17" s="621"/>
      <c r="X17" s="621"/>
      <c r="Y17" s="622"/>
      <c r="Z17" s="673">
        <v>42.8</v>
      </c>
      <c r="AA17" s="673"/>
      <c r="AB17" s="673"/>
      <c r="AC17" s="673"/>
      <c r="AD17" s="674">
        <v>1908233</v>
      </c>
      <c r="AE17" s="674"/>
      <c r="AF17" s="674"/>
      <c r="AG17" s="674"/>
      <c r="AH17" s="674"/>
      <c r="AI17" s="674"/>
      <c r="AJ17" s="674"/>
      <c r="AK17" s="674"/>
      <c r="AL17" s="643">
        <v>83</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422089</v>
      </c>
      <c r="CS17" s="621"/>
      <c r="CT17" s="621"/>
      <c r="CU17" s="621"/>
      <c r="CV17" s="621"/>
      <c r="CW17" s="621"/>
      <c r="CX17" s="621"/>
      <c r="CY17" s="622"/>
      <c r="CZ17" s="673">
        <v>10.1</v>
      </c>
      <c r="DA17" s="673"/>
      <c r="DB17" s="673"/>
      <c r="DC17" s="673"/>
      <c r="DD17" s="626" t="s">
        <v>112</v>
      </c>
      <c r="DE17" s="621"/>
      <c r="DF17" s="621"/>
      <c r="DG17" s="621"/>
      <c r="DH17" s="621"/>
      <c r="DI17" s="621"/>
      <c r="DJ17" s="621"/>
      <c r="DK17" s="621"/>
      <c r="DL17" s="621"/>
      <c r="DM17" s="621"/>
      <c r="DN17" s="621"/>
      <c r="DO17" s="621"/>
      <c r="DP17" s="622"/>
      <c r="DQ17" s="626">
        <v>422089</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84859</v>
      </c>
      <c r="S18" s="621"/>
      <c r="T18" s="621"/>
      <c r="U18" s="621"/>
      <c r="V18" s="621"/>
      <c r="W18" s="621"/>
      <c r="X18" s="621"/>
      <c r="Y18" s="622"/>
      <c r="Z18" s="673">
        <v>1.9</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639</v>
      </c>
      <c r="BH19" s="621"/>
      <c r="BI19" s="621"/>
      <c r="BJ19" s="621"/>
      <c r="BK19" s="621"/>
      <c r="BL19" s="621"/>
      <c r="BM19" s="621"/>
      <c r="BN19" s="622"/>
      <c r="BO19" s="673">
        <v>0.3</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2339020</v>
      </c>
      <c r="S20" s="621"/>
      <c r="T20" s="621"/>
      <c r="U20" s="621"/>
      <c r="V20" s="621"/>
      <c r="W20" s="621"/>
      <c r="X20" s="621"/>
      <c r="Y20" s="622"/>
      <c r="Z20" s="673">
        <v>52.5</v>
      </c>
      <c r="AA20" s="673"/>
      <c r="AB20" s="673"/>
      <c r="AC20" s="673"/>
      <c r="AD20" s="674">
        <v>2254161</v>
      </c>
      <c r="AE20" s="674"/>
      <c r="AF20" s="674"/>
      <c r="AG20" s="674"/>
      <c r="AH20" s="674"/>
      <c r="AI20" s="674"/>
      <c r="AJ20" s="674"/>
      <c r="AK20" s="674"/>
      <c r="AL20" s="643">
        <v>98</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639</v>
      </c>
      <c r="BH20" s="621"/>
      <c r="BI20" s="621"/>
      <c r="BJ20" s="621"/>
      <c r="BK20" s="621"/>
      <c r="BL20" s="621"/>
      <c r="BM20" s="621"/>
      <c r="BN20" s="622"/>
      <c r="BO20" s="673">
        <v>0.3</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4175444</v>
      </c>
      <c r="CS20" s="621"/>
      <c r="CT20" s="621"/>
      <c r="CU20" s="621"/>
      <c r="CV20" s="621"/>
      <c r="CW20" s="621"/>
      <c r="CX20" s="621"/>
      <c r="CY20" s="622"/>
      <c r="CZ20" s="673">
        <v>100</v>
      </c>
      <c r="DA20" s="673"/>
      <c r="DB20" s="673"/>
      <c r="DC20" s="673"/>
      <c r="DD20" s="626">
        <v>1220070</v>
      </c>
      <c r="DE20" s="621"/>
      <c r="DF20" s="621"/>
      <c r="DG20" s="621"/>
      <c r="DH20" s="621"/>
      <c r="DI20" s="621"/>
      <c r="DJ20" s="621"/>
      <c r="DK20" s="621"/>
      <c r="DL20" s="621"/>
      <c r="DM20" s="621"/>
      <c r="DN20" s="621"/>
      <c r="DO20" s="621"/>
      <c r="DP20" s="622"/>
      <c r="DQ20" s="626">
        <v>2585574</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t="s">
        <v>112</v>
      </c>
      <c r="S21" s="621"/>
      <c r="T21" s="621"/>
      <c r="U21" s="621"/>
      <c r="V21" s="621"/>
      <c r="W21" s="621"/>
      <c r="X21" s="621"/>
      <c r="Y21" s="622"/>
      <c r="Z21" s="673" t="s">
        <v>112</v>
      </c>
      <c r="AA21" s="673"/>
      <c r="AB21" s="673"/>
      <c r="AC21" s="673"/>
      <c r="AD21" s="674" t="s">
        <v>112</v>
      </c>
      <c r="AE21" s="674"/>
      <c r="AF21" s="674"/>
      <c r="AG21" s="674"/>
      <c r="AH21" s="674"/>
      <c r="AI21" s="674"/>
      <c r="AJ21" s="674"/>
      <c r="AK21" s="674"/>
      <c r="AL21" s="643" t="s">
        <v>112</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639</v>
      </c>
      <c r="BH21" s="621"/>
      <c r="BI21" s="621"/>
      <c r="BJ21" s="621"/>
      <c r="BK21" s="621"/>
      <c r="BL21" s="621"/>
      <c r="BM21" s="621"/>
      <c r="BN21" s="622"/>
      <c r="BO21" s="673">
        <v>0.3</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17401</v>
      </c>
      <c r="S22" s="621"/>
      <c r="T22" s="621"/>
      <c r="U22" s="621"/>
      <c r="V22" s="621"/>
      <c r="W22" s="621"/>
      <c r="X22" s="621"/>
      <c r="Y22" s="622"/>
      <c r="Z22" s="673">
        <v>0.4</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29389</v>
      </c>
      <c r="S23" s="621"/>
      <c r="T23" s="621"/>
      <c r="U23" s="621"/>
      <c r="V23" s="621"/>
      <c r="W23" s="621"/>
      <c r="X23" s="621"/>
      <c r="Y23" s="622"/>
      <c r="Z23" s="673">
        <v>0.7</v>
      </c>
      <c r="AA23" s="673"/>
      <c r="AB23" s="673"/>
      <c r="AC23" s="673"/>
      <c r="AD23" s="674" t="s">
        <v>112</v>
      </c>
      <c r="AE23" s="674"/>
      <c r="AF23" s="674"/>
      <c r="AG23" s="674"/>
      <c r="AH23" s="674"/>
      <c r="AI23" s="674"/>
      <c r="AJ23" s="674"/>
      <c r="AK23" s="674"/>
      <c r="AL23" s="643" t="s">
        <v>112</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3070</v>
      </c>
      <c r="S24" s="621"/>
      <c r="T24" s="621"/>
      <c r="U24" s="621"/>
      <c r="V24" s="621"/>
      <c r="W24" s="621"/>
      <c r="X24" s="621"/>
      <c r="Y24" s="622"/>
      <c r="Z24" s="673">
        <v>0.1</v>
      </c>
      <c r="AA24" s="673"/>
      <c r="AB24" s="673"/>
      <c r="AC24" s="673"/>
      <c r="AD24" s="674">
        <v>15</v>
      </c>
      <c r="AE24" s="674"/>
      <c r="AF24" s="674"/>
      <c r="AG24" s="674"/>
      <c r="AH24" s="674"/>
      <c r="AI24" s="674"/>
      <c r="AJ24" s="674"/>
      <c r="AK24" s="674"/>
      <c r="AL24" s="643">
        <v>0</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1423877</v>
      </c>
      <c r="CS24" s="671"/>
      <c r="CT24" s="671"/>
      <c r="CU24" s="671"/>
      <c r="CV24" s="671"/>
      <c r="CW24" s="671"/>
      <c r="CX24" s="671"/>
      <c r="CY24" s="718"/>
      <c r="CZ24" s="722">
        <v>34.1</v>
      </c>
      <c r="DA24" s="723"/>
      <c r="DB24" s="723"/>
      <c r="DC24" s="724"/>
      <c r="DD24" s="717">
        <v>1092200</v>
      </c>
      <c r="DE24" s="671"/>
      <c r="DF24" s="671"/>
      <c r="DG24" s="671"/>
      <c r="DH24" s="671"/>
      <c r="DI24" s="671"/>
      <c r="DJ24" s="671"/>
      <c r="DK24" s="718"/>
      <c r="DL24" s="717">
        <v>1076134</v>
      </c>
      <c r="DM24" s="671"/>
      <c r="DN24" s="671"/>
      <c r="DO24" s="671"/>
      <c r="DP24" s="671"/>
      <c r="DQ24" s="671"/>
      <c r="DR24" s="671"/>
      <c r="DS24" s="671"/>
      <c r="DT24" s="671"/>
      <c r="DU24" s="671"/>
      <c r="DV24" s="718"/>
      <c r="DW24" s="719">
        <v>45.1</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467305</v>
      </c>
      <c r="S25" s="621"/>
      <c r="T25" s="621"/>
      <c r="U25" s="621"/>
      <c r="V25" s="621"/>
      <c r="W25" s="621"/>
      <c r="X25" s="621"/>
      <c r="Y25" s="622"/>
      <c r="Z25" s="673">
        <v>10.5</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518386</v>
      </c>
      <c r="CS25" s="639"/>
      <c r="CT25" s="639"/>
      <c r="CU25" s="639"/>
      <c r="CV25" s="639"/>
      <c r="CW25" s="639"/>
      <c r="CX25" s="639"/>
      <c r="CY25" s="640"/>
      <c r="CZ25" s="623">
        <v>12.4</v>
      </c>
      <c r="DA25" s="641"/>
      <c r="DB25" s="641"/>
      <c r="DC25" s="642"/>
      <c r="DD25" s="626">
        <v>507803</v>
      </c>
      <c r="DE25" s="639"/>
      <c r="DF25" s="639"/>
      <c r="DG25" s="639"/>
      <c r="DH25" s="639"/>
      <c r="DI25" s="639"/>
      <c r="DJ25" s="639"/>
      <c r="DK25" s="640"/>
      <c r="DL25" s="626">
        <v>499505</v>
      </c>
      <c r="DM25" s="639"/>
      <c r="DN25" s="639"/>
      <c r="DO25" s="639"/>
      <c r="DP25" s="639"/>
      <c r="DQ25" s="639"/>
      <c r="DR25" s="639"/>
      <c r="DS25" s="639"/>
      <c r="DT25" s="639"/>
      <c r="DU25" s="639"/>
      <c r="DV25" s="640"/>
      <c r="DW25" s="643">
        <v>20.9</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302221</v>
      </c>
      <c r="CS26" s="621"/>
      <c r="CT26" s="621"/>
      <c r="CU26" s="621"/>
      <c r="CV26" s="621"/>
      <c r="CW26" s="621"/>
      <c r="CX26" s="621"/>
      <c r="CY26" s="622"/>
      <c r="CZ26" s="623">
        <v>7.2</v>
      </c>
      <c r="DA26" s="641"/>
      <c r="DB26" s="641"/>
      <c r="DC26" s="642"/>
      <c r="DD26" s="626">
        <v>299632</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632412</v>
      </c>
      <c r="S27" s="621"/>
      <c r="T27" s="621"/>
      <c r="U27" s="621"/>
      <c r="V27" s="621"/>
      <c r="W27" s="621"/>
      <c r="X27" s="621"/>
      <c r="Y27" s="622"/>
      <c r="Z27" s="673">
        <v>14.2</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240603</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483402</v>
      </c>
      <c r="CS27" s="639"/>
      <c r="CT27" s="639"/>
      <c r="CU27" s="639"/>
      <c r="CV27" s="639"/>
      <c r="CW27" s="639"/>
      <c r="CX27" s="639"/>
      <c r="CY27" s="640"/>
      <c r="CZ27" s="623">
        <v>11.6</v>
      </c>
      <c r="DA27" s="641"/>
      <c r="DB27" s="641"/>
      <c r="DC27" s="642"/>
      <c r="DD27" s="626">
        <v>162308</v>
      </c>
      <c r="DE27" s="639"/>
      <c r="DF27" s="639"/>
      <c r="DG27" s="639"/>
      <c r="DH27" s="639"/>
      <c r="DI27" s="639"/>
      <c r="DJ27" s="639"/>
      <c r="DK27" s="640"/>
      <c r="DL27" s="626">
        <v>154540</v>
      </c>
      <c r="DM27" s="639"/>
      <c r="DN27" s="639"/>
      <c r="DO27" s="639"/>
      <c r="DP27" s="639"/>
      <c r="DQ27" s="639"/>
      <c r="DR27" s="639"/>
      <c r="DS27" s="639"/>
      <c r="DT27" s="639"/>
      <c r="DU27" s="639"/>
      <c r="DV27" s="640"/>
      <c r="DW27" s="643">
        <v>6.5</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82342</v>
      </c>
      <c r="S28" s="621"/>
      <c r="T28" s="621"/>
      <c r="U28" s="621"/>
      <c r="V28" s="621"/>
      <c r="W28" s="621"/>
      <c r="X28" s="621"/>
      <c r="Y28" s="622"/>
      <c r="Z28" s="673">
        <v>1.8</v>
      </c>
      <c r="AA28" s="673"/>
      <c r="AB28" s="673"/>
      <c r="AC28" s="673"/>
      <c r="AD28" s="674">
        <v>45182</v>
      </c>
      <c r="AE28" s="674"/>
      <c r="AF28" s="674"/>
      <c r="AG28" s="674"/>
      <c r="AH28" s="674"/>
      <c r="AI28" s="674"/>
      <c r="AJ28" s="674"/>
      <c r="AK28" s="674"/>
      <c r="AL28" s="643">
        <v>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422089</v>
      </c>
      <c r="CS28" s="621"/>
      <c r="CT28" s="621"/>
      <c r="CU28" s="621"/>
      <c r="CV28" s="621"/>
      <c r="CW28" s="621"/>
      <c r="CX28" s="621"/>
      <c r="CY28" s="622"/>
      <c r="CZ28" s="623">
        <v>10.1</v>
      </c>
      <c r="DA28" s="641"/>
      <c r="DB28" s="641"/>
      <c r="DC28" s="642"/>
      <c r="DD28" s="626">
        <v>422089</v>
      </c>
      <c r="DE28" s="621"/>
      <c r="DF28" s="621"/>
      <c r="DG28" s="621"/>
      <c r="DH28" s="621"/>
      <c r="DI28" s="621"/>
      <c r="DJ28" s="621"/>
      <c r="DK28" s="622"/>
      <c r="DL28" s="626">
        <v>422089</v>
      </c>
      <c r="DM28" s="621"/>
      <c r="DN28" s="621"/>
      <c r="DO28" s="621"/>
      <c r="DP28" s="621"/>
      <c r="DQ28" s="621"/>
      <c r="DR28" s="621"/>
      <c r="DS28" s="621"/>
      <c r="DT28" s="621"/>
      <c r="DU28" s="621"/>
      <c r="DV28" s="622"/>
      <c r="DW28" s="643">
        <v>17.7</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9270</v>
      </c>
      <c r="S29" s="621"/>
      <c r="T29" s="621"/>
      <c r="U29" s="621"/>
      <c r="V29" s="621"/>
      <c r="W29" s="621"/>
      <c r="X29" s="621"/>
      <c r="Y29" s="622"/>
      <c r="Z29" s="673">
        <v>0.2</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422089</v>
      </c>
      <c r="CS29" s="639"/>
      <c r="CT29" s="639"/>
      <c r="CU29" s="639"/>
      <c r="CV29" s="639"/>
      <c r="CW29" s="639"/>
      <c r="CX29" s="639"/>
      <c r="CY29" s="640"/>
      <c r="CZ29" s="623">
        <v>10.1</v>
      </c>
      <c r="DA29" s="641"/>
      <c r="DB29" s="641"/>
      <c r="DC29" s="642"/>
      <c r="DD29" s="626">
        <v>422089</v>
      </c>
      <c r="DE29" s="639"/>
      <c r="DF29" s="639"/>
      <c r="DG29" s="639"/>
      <c r="DH29" s="639"/>
      <c r="DI29" s="639"/>
      <c r="DJ29" s="639"/>
      <c r="DK29" s="640"/>
      <c r="DL29" s="626">
        <v>422089</v>
      </c>
      <c r="DM29" s="639"/>
      <c r="DN29" s="639"/>
      <c r="DO29" s="639"/>
      <c r="DP29" s="639"/>
      <c r="DQ29" s="639"/>
      <c r="DR29" s="639"/>
      <c r="DS29" s="639"/>
      <c r="DT29" s="639"/>
      <c r="DU29" s="639"/>
      <c r="DV29" s="640"/>
      <c r="DW29" s="643">
        <v>17.7</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218601</v>
      </c>
      <c r="S30" s="621"/>
      <c r="T30" s="621"/>
      <c r="U30" s="621"/>
      <c r="V30" s="621"/>
      <c r="W30" s="621"/>
      <c r="X30" s="621"/>
      <c r="Y30" s="622"/>
      <c r="Z30" s="673">
        <v>4.9000000000000004</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98.8</v>
      </c>
      <c r="BH30" s="687"/>
      <c r="BI30" s="687"/>
      <c r="BJ30" s="687"/>
      <c r="BK30" s="687"/>
      <c r="BL30" s="687"/>
      <c r="BM30" s="688">
        <v>95.9</v>
      </c>
      <c r="BN30" s="687"/>
      <c r="BO30" s="687"/>
      <c r="BP30" s="687"/>
      <c r="BQ30" s="689"/>
      <c r="BR30" s="686">
        <v>98.8</v>
      </c>
      <c r="BS30" s="687"/>
      <c r="BT30" s="687"/>
      <c r="BU30" s="687"/>
      <c r="BV30" s="687"/>
      <c r="BW30" s="687"/>
      <c r="BX30" s="688">
        <v>96.4</v>
      </c>
      <c r="BY30" s="687"/>
      <c r="BZ30" s="687"/>
      <c r="CA30" s="687"/>
      <c r="CB30" s="689"/>
      <c r="CD30" s="692"/>
      <c r="CE30" s="693"/>
      <c r="CF30" s="657" t="s">
        <v>292</v>
      </c>
      <c r="CG30" s="654"/>
      <c r="CH30" s="654"/>
      <c r="CI30" s="654"/>
      <c r="CJ30" s="654"/>
      <c r="CK30" s="654"/>
      <c r="CL30" s="654"/>
      <c r="CM30" s="654"/>
      <c r="CN30" s="654"/>
      <c r="CO30" s="654"/>
      <c r="CP30" s="654"/>
      <c r="CQ30" s="655"/>
      <c r="CR30" s="620">
        <v>391546</v>
      </c>
      <c r="CS30" s="621"/>
      <c r="CT30" s="621"/>
      <c r="CU30" s="621"/>
      <c r="CV30" s="621"/>
      <c r="CW30" s="621"/>
      <c r="CX30" s="621"/>
      <c r="CY30" s="622"/>
      <c r="CZ30" s="623">
        <v>9.4</v>
      </c>
      <c r="DA30" s="641"/>
      <c r="DB30" s="641"/>
      <c r="DC30" s="642"/>
      <c r="DD30" s="626">
        <v>391546</v>
      </c>
      <c r="DE30" s="621"/>
      <c r="DF30" s="621"/>
      <c r="DG30" s="621"/>
      <c r="DH30" s="621"/>
      <c r="DI30" s="621"/>
      <c r="DJ30" s="621"/>
      <c r="DK30" s="622"/>
      <c r="DL30" s="626">
        <v>391546</v>
      </c>
      <c r="DM30" s="621"/>
      <c r="DN30" s="621"/>
      <c r="DO30" s="621"/>
      <c r="DP30" s="621"/>
      <c r="DQ30" s="621"/>
      <c r="DR30" s="621"/>
      <c r="DS30" s="621"/>
      <c r="DT30" s="621"/>
      <c r="DU30" s="621"/>
      <c r="DV30" s="622"/>
      <c r="DW30" s="643">
        <v>16.399999999999999</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361773</v>
      </c>
      <c r="S31" s="621"/>
      <c r="T31" s="621"/>
      <c r="U31" s="621"/>
      <c r="V31" s="621"/>
      <c r="W31" s="621"/>
      <c r="X31" s="621"/>
      <c r="Y31" s="622"/>
      <c r="Z31" s="673">
        <v>8.1</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98.9</v>
      </c>
      <c r="BH31" s="639"/>
      <c r="BI31" s="639"/>
      <c r="BJ31" s="639"/>
      <c r="BK31" s="639"/>
      <c r="BL31" s="639"/>
      <c r="BM31" s="675">
        <v>96.6</v>
      </c>
      <c r="BN31" s="685"/>
      <c r="BO31" s="685"/>
      <c r="BP31" s="685"/>
      <c r="BQ31" s="649"/>
      <c r="BR31" s="684">
        <v>98.8</v>
      </c>
      <c r="BS31" s="639"/>
      <c r="BT31" s="639"/>
      <c r="BU31" s="639"/>
      <c r="BV31" s="639"/>
      <c r="BW31" s="639"/>
      <c r="BX31" s="675">
        <v>97</v>
      </c>
      <c r="BY31" s="685"/>
      <c r="BZ31" s="685"/>
      <c r="CA31" s="685"/>
      <c r="CB31" s="649"/>
      <c r="CD31" s="692"/>
      <c r="CE31" s="693"/>
      <c r="CF31" s="657" t="s">
        <v>296</v>
      </c>
      <c r="CG31" s="654"/>
      <c r="CH31" s="654"/>
      <c r="CI31" s="654"/>
      <c r="CJ31" s="654"/>
      <c r="CK31" s="654"/>
      <c r="CL31" s="654"/>
      <c r="CM31" s="654"/>
      <c r="CN31" s="654"/>
      <c r="CO31" s="654"/>
      <c r="CP31" s="654"/>
      <c r="CQ31" s="655"/>
      <c r="CR31" s="620">
        <v>30543</v>
      </c>
      <c r="CS31" s="639"/>
      <c r="CT31" s="639"/>
      <c r="CU31" s="639"/>
      <c r="CV31" s="639"/>
      <c r="CW31" s="639"/>
      <c r="CX31" s="639"/>
      <c r="CY31" s="640"/>
      <c r="CZ31" s="623">
        <v>0.7</v>
      </c>
      <c r="DA31" s="641"/>
      <c r="DB31" s="641"/>
      <c r="DC31" s="642"/>
      <c r="DD31" s="626">
        <v>30543</v>
      </c>
      <c r="DE31" s="639"/>
      <c r="DF31" s="639"/>
      <c r="DG31" s="639"/>
      <c r="DH31" s="639"/>
      <c r="DI31" s="639"/>
      <c r="DJ31" s="639"/>
      <c r="DK31" s="640"/>
      <c r="DL31" s="626">
        <v>30543</v>
      </c>
      <c r="DM31" s="639"/>
      <c r="DN31" s="639"/>
      <c r="DO31" s="639"/>
      <c r="DP31" s="639"/>
      <c r="DQ31" s="639"/>
      <c r="DR31" s="639"/>
      <c r="DS31" s="639"/>
      <c r="DT31" s="639"/>
      <c r="DU31" s="639"/>
      <c r="DV31" s="640"/>
      <c r="DW31" s="643">
        <v>1.3</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23684</v>
      </c>
      <c r="S32" s="621"/>
      <c r="T32" s="621"/>
      <c r="U32" s="621"/>
      <c r="V32" s="621"/>
      <c r="W32" s="621"/>
      <c r="X32" s="621"/>
      <c r="Y32" s="622"/>
      <c r="Z32" s="673">
        <v>0.5</v>
      </c>
      <c r="AA32" s="673"/>
      <c r="AB32" s="673"/>
      <c r="AC32" s="673"/>
      <c r="AD32" s="674">
        <v>90</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98.6</v>
      </c>
      <c r="BH32" s="605"/>
      <c r="BI32" s="605"/>
      <c r="BJ32" s="605"/>
      <c r="BK32" s="605"/>
      <c r="BL32" s="605"/>
      <c r="BM32" s="668">
        <v>94.7</v>
      </c>
      <c r="BN32" s="605"/>
      <c r="BO32" s="605"/>
      <c r="BP32" s="605"/>
      <c r="BQ32" s="662"/>
      <c r="BR32" s="683">
        <v>98.6</v>
      </c>
      <c r="BS32" s="605"/>
      <c r="BT32" s="605"/>
      <c r="BU32" s="605"/>
      <c r="BV32" s="605"/>
      <c r="BW32" s="605"/>
      <c r="BX32" s="668">
        <v>95.3</v>
      </c>
      <c r="BY32" s="605"/>
      <c r="BZ32" s="605"/>
      <c r="CA32" s="605"/>
      <c r="CB32" s="662"/>
      <c r="CD32" s="694"/>
      <c r="CE32" s="695"/>
      <c r="CF32" s="657" t="s">
        <v>299</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272244</v>
      </c>
      <c r="S33" s="621"/>
      <c r="T33" s="621"/>
      <c r="U33" s="621"/>
      <c r="V33" s="621"/>
      <c r="W33" s="621"/>
      <c r="X33" s="621"/>
      <c r="Y33" s="622"/>
      <c r="Z33" s="673">
        <v>6.1</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1466620</v>
      </c>
      <c r="CS33" s="639"/>
      <c r="CT33" s="639"/>
      <c r="CU33" s="639"/>
      <c r="CV33" s="639"/>
      <c r="CW33" s="639"/>
      <c r="CX33" s="639"/>
      <c r="CY33" s="640"/>
      <c r="CZ33" s="623">
        <v>35.1</v>
      </c>
      <c r="DA33" s="641"/>
      <c r="DB33" s="641"/>
      <c r="DC33" s="642"/>
      <c r="DD33" s="626">
        <v>1118625</v>
      </c>
      <c r="DE33" s="639"/>
      <c r="DF33" s="639"/>
      <c r="DG33" s="639"/>
      <c r="DH33" s="639"/>
      <c r="DI33" s="639"/>
      <c r="DJ33" s="639"/>
      <c r="DK33" s="640"/>
      <c r="DL33" s="626">
        <v>814593</v>
      </c>
      <c r="DM33" s="639"/>
      <c r="DN33" s="639"/>
      <c r="DO33" s="639"/>
      <c r="DP33" s="639"/>
      <c r="DQ33" s="639"/>
      <c r="DR33" s="639"/>
      <c r="DS33" s="639"/>
      <c r="DT33" s="639"/>
      <c r="DU33" s="639"/>
      <c r="DV33" s="640"/>
      <c r="DW33" s="643">
        <v>34.200000000000003</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516232</v>
      </c>
      <c r="CS34" s="621"/>
      <c r="CT34" s="621"/>
      <c r="CU34" s="621"/>
      <c r="CV34" s="621"/>
      <c r="CW34" s="621"/>
      <c r="CX34" s="621"/>
      <c r="CY34" s="622"/>
      <c r="CZ34" s="623">
        <v>12.4</v>
      </c>
      <c r="DA34" s="641"/>
      <c r="DB34" s="641"/>
      <c r="DC34" s="642"/>
      <c r="DD34" s="626">
        <v>354663</v>
      </c>
      <c r="DE34" s="621"/>
      <c r="DF34" s="621"/>
      <c r="DG34" s="621"/>
      <c r="DH34" s="621"/>
      <c r="DI34" s="621"/>
      <c r="DJ34" s="621"/>
      <c r="DK34" s="622"/>
      <c r="DL34" s="626">
        <v>288861</v>
      </c>
      <c r="DM34" s="621"/>
      <c r="DN34" s="621"/>
      <c r="DO34" s="621"/>
      <c r="DP34" s="621"/>
      <c r="DQ34" s="621"/>
      <c r="DR34" s="621"/>
      <c r="DS34" s="621"/>
      <c r="DT34" s="621"/>
      <c r="DU34" s="621"/>
      <c r="DV34" s="622"/>
      <c r="DW34" s="643">
        <v>12.1</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85544</v>
      </c>
      <c r="S35" s="621"/>
      <c r="T35" s="621"/>
      <c r="U35" s="621"/>
      <c r="V35" s="621"/>
      <c r="W35" s="621"/>
      <c r="X35" s="621"/>
      <c r="Y35" s="622"/>
      <c r="Z35" s="673">
        <v>1.9</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300858</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45774</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24379</v>
      </c>
      <c r="CS35" s="639"/>
      <c r="CT35" s="639"/>
      <c r="CU35" s="639"/>
      <c r="CV35" s="639"/>
      <c r="CW35" s="639"/>
      <c r="CX35" s="639"/>
      <c r="CY35" s="640"/>
      <c r="CZ35" s="623">
        <v>0.6</v>
      </c>
      <c r="DA35" s="641"/>
      <c r="DB35" s="641"/>
      <c r="DC35" s="642"/>
      <c r="DD35" s="626">
        <v>23152</v>
      </c>
      <c r="DE35" s="639"/>
      <c r="DF35" s="639"/>
      <c r="DG35" s="639"/>
      <c r="DH35" s="639"/>
      <c r="DI35" s="639"/>
      <c r="DJ35" s="639"/>
      <c r="DK35" s="640"/>
      <c r="DL35" s="626">
        <v>20473</v>
      </c>
      <c r="DM35" s="639"/>
      <c r="DN35" s="639"/>
      <c r="DO35" s="639"/>
      <c r="DP35" s="639"/>
      <c r="DQ35" s="639"/>
      <c r="DR35" s="639"/>
      <c r="DS35" s="639"/>
      <c r="DT35" s="639"/>
      <c r="DU35" s="639"/>
      <c r="DV35" s="640"/>
      <c r="DW35" s="643">
        <v>0.9</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4456511</v>
      </c>
      <c r="S36" s="661"/>
      <c r="T36" s="661"/>
      <c r="U36" s="661"/>
      <c r="V36" s="661"/>
      <c r="W36" s="661"/>
      <c r="X36" s="661"/>
      <c r="Y36" s="664"/>
      <c r="Z36" s="665">
        <v>100</v>
      </c>
      <c r="AA36" s="665"/>
      <c r="AB36" s="665"/>
      <c r="AC36" s="665"/>
      <c r="AD36" s="666">
        <v>2299448</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37963</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42650</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428322</v>
      </c>
      <c r="CS36" s="621"/>
      <c r="CT36" s="621"/>
      <c r="CU36" s="621"/>
      <c r="CV36" s="621"/>
      <c r="CW36" s="621"/>
      <c r="CX36" s="621"/>
      <c r="CY36" s="622"/>
      <c r="CZ36" s="623">
        <v>10.3</v>
      </c>
      <c r="DA36" s="641"/>
      <c r="DB36" s="641"/>
      <c r="DC36" s="642"/>
      <c r="DD36" s="626">
        <v>321793</v>
      </c>
      <c r="DE36" s="621"/>
      <c r="DF36" s="621"/>
      <c r="DG36" s="621"/>
      <c r="DH36" s="621"/>
      <c r="DI36" s="621"/>
      <c r="DJ36" s="621"/>
      <c r="DK36" s="622"/>
      <c r="DL36" s="626">
        <v>274994</v>
      </c>
      <c r="DM36" s="621"/>
      <c r="DN36" s="621"/>
      <c r="DO36" s="621"/>
      <c r="DP36" s="621"/>
      <c r="DQ36" s="621"/>
      <c r="DR36" s="621"/>
      <c r="DS36" s="621"/>
      <c r="DT36" s="621"/>
      <c r="DU36" s="621"/>
      <c r="DV36" s="622"/>
      <c r="DW36" s="643">
        <v>11.5</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t="s">
        <v>315</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622</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183183</v>
      </c>
      <c r="CS37" s="639"/>
      <c r="CT37" s="639"/>
      <c r="CU37" s="639"/>
      <c r="CV37" s="639"/>
      <c r="CW37" s="639"/>
      <c r="CX37" s="639"/>
      <c r="CY37" s="640"/>
      <c r="CZ37" s="623">
        <v>4.4000000000000004</v>
      </c>
      <c r="DA37" s="641"/>
      <c r="DB37" s="641"/>
      <c r="DC37" s="642"/>
      <c r="DD37" s="626">
        <v>183141</v>
      </c>
      <c r="DE37" s="639"/>
      <c r="DF37" s="639"/>
      <c r="DG37" s="639"/>
      <c r="DH37" s="639"/>
      <c r="DI37" s="639"/>
      <c r="DJ37" s="639"/>
      <c r="DK37" s="640"/>
      <c r="DL37" s="626">
        <v>176261</v>
      </c>
      <c r="DM37" s="639"/>
      <c r="DN37" s="639"/>
      <c r="DO37" s="639"/>
      <c r="DP37" s="639"/>
      <c r="DQ37" s="639"/>
      <c r="DR37" s="639"/>
      <c r="DS37" s="639"/>
      <c r="DT37" s="639"/>
      <c r="DU37" s="639"/>
      <c r="DV37" s="640"/>
      <c r="DW37" s="643">
        <v>7.4</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1010</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300858</v>
      </c>
      <c r="CS38" s="621"/>
      <c r="CT38" s="621"/>
      <c r="CU38" s="621"/>
      <c r="CV38" s="621"/>
      <c r="CW38" s="621"/>
      <c r="CX38" s="621"/>
      <c r="CY38" s="622"/>
      <c r="CZ38" s="623">
        <v>7.2</v>
      </c>
      <c r="DA38" s="641"/>
      <c r="DB38" s="641"/>
      <c r="DC38" s="642"/>
      <c r="DD38" s="626">
        <v>252973</v>
      </c>
      <c r="DE38" s="621"/>
      <c r="DF38" s="621"/>
      <c r="DG38" s="621"/>
      <c r="DH38" s="621"/>
      <c r="DI38" s="621"/>
      <c r="DJ38" s="621"/>
      <c r="DK38" s="622"/>
      <c r="DL38" s="626">
        <v>230265</v>
      </c>
      <c r="DM38" s="621"/>
      <c r="DN38" s="621"/>
      <c r="DO38" s="621"/>
      <c r="DP38" s="621"/>
      <c r="DQ38" s="621"/>
      <c r="DR38" s="621"/>
      <c r="DS38" s="621"/>
      <c r="DT38" s="621"/>
      <c r="DU38" s="621"/>
      <c r="DV38" s="622"/>
      <c r="DW38" s="643">
        <v>9.6999999999999993</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78</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168303</v>
      </c>
      <c r="CS39" s="639"/>
      <c r="CT39" s="639"/>
      <c r="CU39" s="639"/>
      <c r="CV39" s="639"/>
      <c r="CW39" s="639"/>
      <c r="CX39" s="639"/>
      <c r="CY39" s="640"/>
      <c r="CZ39" s="623">
        <v>4</v>
      </c>
      <c r="DA39" s="641"/>
      <c r="DB39" s="641"/>
      <c r="DC39" s="642"/>
      <c r="DD39" s="626">
        <v>166044</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47588</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156</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28526</v>
      </c>
      <c r="CS40" s="621"/>
      <c r="CT40" s="621"/>
      <c r="CU40" s="621"/>
      <c r="CV40" s="621"/>
      <c r="CW40" s="621"/>
      <c r="CX40" s="621"/>
      <c r="CY40" s="622"/>
      <c r="CZ40" s="623">
        <v>0.7</v>
      </c>
      <c r="DA40" s="641"/>
      <c r="DB40" s="641"/>
      <c r="DC40" s="642"/>
      <c r="DD40" s="626" t="s">
        <v>319</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215307</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357</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315</v>
      </c>
      <c r="CS41" s="639"/>
      <c r="CT41" s="639"/>
      <c r="CU41" s="639"/>
      <c r="CV41" s="639"/>
      <c r="CW41" s="639"/>
      <c r="CX41" s="639"/>
      <c r="CY41" s="640"/>
      <c r="CZ41" s="623" t="s">
        <v>315</v>
      </c>
      <c r="DA41" s="641"/>
      <c r="DB41" s="641"/>
      <c r="DC41" s="642"/>
      <c r="DD41" s="626" t="s">
        <v>315</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1284947</v>
      </c>
      <c r="CS42" s="621"/>
      <c r="CT42" s="621"/>
      <c r="CU42" s="621"/>
      <c r="CV42" s="621"/>
      <c r="CW42" s="621"/>
      <c r="CX42" s="621"/>
      <c r="CY42" s="622"/>
      <c r="CZ42" s="623">
        <v>30.8</v>
      </c>
      <c r="DA42" s="624"/>
      <c r="DB42" s="624"/>
      <c r="DC42" s="625"/>
      <c r="DD42" s="626">
        <v>374749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24982</v>
      </c>
      <c r="CS43" s="639"/>
      <c r="CT43" s="639"/>
      <c r="CU43" s="639"/>
      <c r="CV43" s="639"/>
      <c r="CW43" s="639"/>
      <c r="CX43" s="639"/>
      <c r="CY43" s="640"/>
      <c r="CZ43" s="623">
        <v>0.6</v>
      </c>
      <c r="DA43" s="641"/>
      <c r="DB43" s="641"/>
      <c r="DC43" s="642"/>
      <c r="DD43" s="626">
        <v>24982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1220070</v>
      </c>
      <c r="CS44" s="621"/>
      <c r="CT44" s="621"/>
      <c r="CU44" s="621"/>
      <c r="CV44" s="621"/>
      <c r="CW44" s="621"/>
      <c r="CX44" s="621"/>
      <c r="CY44" s="622"/>
      <c r="CZ44" s="623">
        <v>29.2</v>
      </c>
      <c r="DA44" s="624"/>
      <c r="DB44" s="624"/>
      <c r="DC44" s="625"/>
      <c r="DD44" s="626">
        <v>364921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630685</v>
      </c>
      <c r="CS45" s="639"/>
      <c r="CT45" s="639"/>
      <c r="CU45" s="639"/>
      <c r="CV45" s="639"/>
      <c r="CW45" s="639"/>
      <c r="CX45" s="639"/>
      <c r="CY45" s="640"/>
      <c r="CZ45" s="623">
        <v>15.1</v>
      </c>
      <c r="DA45" s="641"/>
      <c r="DB45" s="641"/>
      <c r="DC45" s="642"/>
      <c r="DD45" s="626">
        <v>49784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566076</v>
      </c>
      <c r="CS46" s="621"/>
      <c r="CT46" s="621"/>
      <c r="CU46" s="621"/>
      <c r="CV46" s="621"/>
      <c r="CW46" s="621"/>
      <c r="CX46" s="621"/>
      <c r="CY46" s="622"/>
      <c r="CZ46" s="623">
        <v>13.6</v>
      </c>
      <c r="DA46" s="624"/>
      <c r="DB46" s="624"/>
      <c r="DC46" s="625"/>
      <c r="DD46" s="626">
        <v>296728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64877</v>
      </c>
      <c r="CS47" s="639"/>
      <c r="CT47" s="639"/>
      <c r="CU47" s="639"/>
      <c r="CV47" s="639"/>
      <c r="CW47" s="639"/>
      <c r="CX47" s="639"/>
      <c r="CY47" s="640"/>
      <c r="CZ47" s="623">
        <v>1.6</v>
      </c>
      <c r="DA47" s="641"/>
      <c r="DB47" s="641"/>
      <c r="DC47" s="642"/>
      <c r="DD47" s="626">
        <v>9828</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4175444</v>
      </c>
      <c r="CS49" s="605"/>
      <c r="CT49" s="605"/>
      <c r="CU49" s="605"/>
      <c r="CV49" s="605"/>
      <c r="CW49" s="605"/>
      <c r="CX49" s="605"/>
      <c r="CY49" s="606"/>
      <c r="CZ49" s="607">
        <v>100</v>
      </c>
      <c r="DA49" s="608"/>
      <c r="DB49" s="608"/>
      <c r="DC49" s="609"/>
      <c r="DD49" s="610">
        <v>2585574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4456</v>
      </c>
      <c r="R7" s="1134"/>
      <c r="S7" s="1134"/>
      <c r="T7" s="1134"/>
      <c r="U7" s="1134"/>
      <c r="V7" s="1134">
        <v>4175</v>
      </c>
      <c r="W7" s="1134"/>
      <c r="X7" s="1134"/>
      <c r="Y7" s="1134"/>
      <c r="Z7" s="1134"/>
      <c r="AA7" s="1134">
        <v>281</v>
      </c>
      <c r="AB7" s="1134"/>
      <c r="AC7" s="1134"/>
      <c r="AD7" s="1134"/>
      <c r="AE7" s="1135"/>
      <c r="AF7" s="1136">
        <v>205</v>
      </c>
      <c r="AG7" s="1137"/>
      <c r="AH7" s="1137"/>
      <c r="AI7" s="1137"/>
      <c r="AJ7" s="1138"/>
      <c r="AK7" s="1120">
        <v>207</v>
      </c>
      <c r="AL7" s="1121"/>
      <c r="AM7" s="1121"/>
      <c r="AN7" s="1121"/>
      <c r="AO7" s="1121"/>
      <c r="AP7" s="1121">
        <v>3420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543</v>
      </c>
      <c r="BT7" s="1125"/>
      <c r="BU7" s="1125"/>
      <c r="BV7" s="1125"/>
      <c r="BW7" s="1125"/>
      <c r="BX7" s="1125"/>
      <c r="BY7" s="1125"/>
      <c r="BZ7" s="1125"/>
      <c r="CA7" s="1125"/>
      <c r="CB7" s="1125"/>
      <c r="CC7" s="1125"/>
      <c r="CD7" s="1125"/>
      <c r="CE7" s="1125"/>
      <c r="CF7" s="1125"/>
      <c r="CG7" s="1126"/>
      <c r="CH7" s="1117">
        <v>6</v>
      </c>
      <c r="CI7" s="1118"/>
      <c r="CJ7" s="1118"/>
      <c r="CK7" s="1118"/>
      <c r="CL7" s="1119"/>
      <c r="CM7" s="1117">
        <v>13</v>
      </c>
      <c r="CN7" s="1118"/>
      <c r="CO7" s="1118"/>
      <c r="CP7" s="1118"/>
      <c r="CQ7" s="1119"/>
      <c r="CR7" s="1117">
        <v>40</v>
      </c>
      <c r="CS7" s="1118"/>
      <c r="CT7" s="1118"/>
      <c r="CU7" s="1118"/>
      <c r="CV7" s="1119"/>
      <c r="CW7" s="1117">
        <v>15</v>
      </c>
      <c r="CX7" s="1118"/>
      <c r="CY7" s="1118"/>
      <c r="CZ7" s="1118"/>
      <c r="DA7" s="1119"/>
      <c r="DB7" s="1117">
        <v>10</v>
      </c>
      <c r="DC7" s="1118"/>
      <c r="DD7" s="1118"/>
      <c r="DE7" s="1118"/>
      <c r="DF7" s="1119"/>
      <c r="DG7" s="1117" t="s">
        <v>539</v>
      </c>
      <c r="DH7" s="1118"/>
      <c r="DI7" s="1118"/>
      <c r="DJ7" s="1118"/>
      <c r="DK7" s="1119"/>
      <c r="DL7" s="1117" t="s">
        <v>539</v>
      </c>
      <c r="DM7" s="1118"/>
      <c r="DN7" s="1118"/>
      <c r="DO7" s="1118"/>
      <c r="DP7" s="1119"/>
      <c r="DQ7" s="1117" t="s">
        <v>539</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544</v>
      </c>
      <c r="BT8" s="1044"/>
      <c r="BU8" s="1044"/>
      <c r="BV8" s="1044"/>
      <c r="BW8" s="1044"/>
      <c r="BX8" s="1044"/>
      <c r="BY8" s="1044"/>
      <c r="BZ8" s="1044"/>
      <c r="CA8" s="1044"/>
      <c r="CB8" s="1044"/>
      <c r="CC8" s="1044"/>
      <c r="CD8" s="1044"/>
      <c r="CE8" s="1044"/>
      <c r="CF8" s="1044"/>
      <c r="CG8" s="1045"/>
      <c r="CH8" s="1018">
        <v>-16</v>
      </c>
      <c r="CI8" s="1019"/>
      <c r="CJ8" s="1019"/>
      <c r="CK8" s="1019"/>
      <c r="CL8" s="1020"/>
      <c r="CM8" s="1018">
        <v>184</v>
      </c>
      <c r="CN8" s="1019"/>
      <c r="CO8" s="1019"/>
      <c r="CP8" s="1019"/>
      <c r="CQ8" s="1020"/>
      <c r="CR8" s="1018">
        <v>1</v>
      </c>
      <c r="CS8" s="1019"/>
      <c r="CT8" s="1019"/>
      <c r="CU8" s="1019"/>
      <c r="CV8" s="1020"/>
      <c r="CW8" s="1018">
        <v>1</v>
      </c>
      <c r="CX8" s="1019"/>
      <c r="CY8" s="1019"/>
      <c r="CZ8" s="1019"/>
      <c r="DA8" s="1020"/>
      <c r="DB8" s="1018" t="s">
        <v>545</v>
      </c>
      <c r="DC8" s="1019"/>
      <c r="DD8" s="1019"/>
      <c r="DE8" s="1019"/>
      <c r="DF8" s="1020"/>
      <c r="DG8" s="1018" t="s">
        <v>545</v>
      </c>
      <c r="DH8" s="1019"/>
      <c r="DI8" s="1019"/>
      <c r="DJ8" s="1019"/>
      <c r="DK8" s="1020"/>
      <c r="DL8" s="1018" t="s">
        <v>545</v>
      </c>
      <c r="DM8" s="1019"/>
      <c r="DN8" s="1019"/>
      <c r="DO8" s="1019"/>
      <c r="DP8" s="1020"/>
      <c r="DQ8" s="1018" t="s">
        <v>545</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v>4456</v>
      </c>
      <c r="R23" s="1098"/>
      <c r="S23" s="1098"/>
      <c r="T23" s="1098"/>
      <c r="U23" s="1098"/>
      <c r="V23" s="1098">
        <v>4175</v>
      </c>
      <c r="W23" s="1098"/>
      <c r="X23" s="1098"/>
      <c r="Y23" s="1098"/>
      <c r="Z23" s="1098"/>
      <c r="AA23" s="1098">
        <v>281</v>
      </c>
      <c r="AB23" s="1098"/>
      <c r="AC23" s="1098"/>
      <c r="AD23" s="1098"/>
      <c r="AE23" s="1099"/>
      <c r="AF23" s="1100">
        <v>205</v>
      </c>
      <c r="AG23" s="1098"/>
      <c r="AH23" s="1098"/>
      <c r="AI23" s="1098"/>
      <c r="AJ23" s="1101"/>
      <c r="AK23" s="1102"/>
      <c r="AL23" s="1103"/>
      <c r="AM23" s="1103"/>
      <c r="AN23" s="1103"/>
      <c r="AO23" s="1103"/>
      <c r="AP23" s="1098">
        <v>3420</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v>648</v>
      </c>
      <c r="R28" s="1083"/>
      <c r="S28" s="1083"/>
      <c r="T28" s="1083"/>
      <c r="U28" s="1083"/>
      <c r="V28" s="1083">
        <v>602</v>
      </c>
      <c r="W28" s="1083"/>
      <c r="X28" s="1083"/>
      <c r="Y28" s="1083"/>
      <c r="Z28" s="1083"/>
      <c r="AA28" s="1083">
        <v>46</v>
      </c>
      <c r="AB28" s="1083"/>
      <c r="AC28" s="1083"/>
      <c r="AD28" s="1083"/>
      <c r="AE28" s="1084"/>
      <c r="AF28" s="1085">
        <v>46</v>
      </c>
      <c r="AG28" s="1083"/>
      <c r="AH28" s="1083"/>
      <c r="AI28" s="1083"/>
      <c r="AJ28" s="1086"/>
      <c r="AK28" s="1087">
        <v>51</v>
      </c>
      <c r="AL28" s="1075"/>
      <c r="AM28" s="1075"/>
      <c r="AN28" s="1075"/>
      <c r="AO28" s="1075"/>
      <c r="AP28" s="1075" t="s">
        <v>539</v>
      </c>
      <c r="AQ28" s="1075"/>
      <c r="AR28" s="1075"/>
      <c r="AS28" s="1075"/>
      <c r="AT28" s="1075"/>
      <c r="AU28" s="1075" t="s">
        <v>539</v>
      </c>
      <c r="AV28" s="1075"/>
      <c r="AW28" s="1075"/>
      <c r="AX28" s="1075"/>
      <c r="AY28" s="1075"/>
      <c r="AZ28" s="1076" t="s">
        <v>539</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696</v>
      </c>
      <c r="R29" s="1073"/>
      <c r="S29" s="1073"/>
      <c r="T29" s="1073"/>
      <c r="U29" s="1073"/>
      <c r="V29" s="1073">
        <v>679</v>
      </c>
      <c r="W29" s="1073"/>
      <c r="X29" s="1073"/>
      <c r="Y29" s="1073"/>
      <c r="Z29" s="1073"/>
      <c r="AA29" s="1073">
        <v>17</v>
      </c>
      <c r="AB29" s="1073"/>
      <c r="AC29" s="1073"/>
      <c r="AD29" s="1073"/>
      <c r="AE29" s="1074"/>
      <c r="AF29" s="1048">
        <v>17</v>
      </c>
      <c r="AG29" s="1049"/>
      <c r="AH29" s="1049"/>
      <c r="AI29" s="1049"/>
      <c r="AJ29" s="1050"/>
      <c r="AK29" s="1009">
        <v>100</v>
      </c>
      <c r="AL29" s="1000"/>
      <c r="AM29" s="1000"/>
      <c r="AN29" s="1000"/>
      <c r="AO29" s="1000"/>
      <c r="AP29" s="1000" t="s">
        <v>539</v>
      </c>
      <c r="AQ29" s="1000"/>
      <c r="AR29" s="1000"/>
      <c r="AS29" s="1000"/>
      <c r="AT29" s="1000"/>
      <c r="AU29" s="1000" t="s">
        <v>539</v>
      </c>
      <c r="AV29" s="1000"/>
      <c r="AW29" s="1000"/>
      <c r="AX29" s="1000"/>
      <c r="AY29" s="1000"/>
      <c r="AZ29" s="1071" t="s">
        <v>539</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59</v>
      </c>
      <c r="R30" s="1073"/>
      <c r="S30" s="1073"/>
      <c r="T30" s="1073"/>
      <c r="U30" s="1073"/>
      <c r="V30" s="1073">
        <v>59</v>
      </c>
      <c r="W30" s="1073"/>
      <c r="X30" s="1073"/>
      <c r="Y30" s="1073"/>
      <c r="Z30" s="1073"/>
      <c r="AA30" s="1073">
        <v>0</v>
      </c>
      <c r="AB30" s="1073"/>
      <c r="AC30" s="1073"/>
      <c r="AD30" s="1073"/>
      <c r="AE30" s="1074"/>
      <c r="AF30" s="1048">
        <v>0</v>
      </c>
      <c r="AG30" s="1049"/>
      <c r="AH30" s="1049"/>
      <c r="AI30" s="1049"/>
      <c r="AJ30" s="1050"/>
      <c r="AK30" s="1009">
        <v>27</v>
      </c>
      <c r="AL30" s="1000"/>
      <c r="AM30" s="1000"/>
      <c r="AN30" s="1000"/>
      <c r="AO30" s="1000"/>
      <c r="AP30" s="1000" t="s">
        <v>539</v>
      </c>
      <c r="AQ30" s="1000"/>
      <c r="AR30" s="1000"/>
      <c r="AS30" s="1000"/>
      <c r="AT30" s="1000"/>
      <c r="AU30" s="1000" t="s">
        <v>539</v>
      </c>
      <c r="AV30" s="1000"/>
      <c r="AW30" s="1000"/>
      <c r="AX30" s="1000"/>
      <c r="AY30" s="1000"/>
      <c r="AZ30" s="1071" t="s">
        <v>539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382</v>
      </c>
      <c r="C31" s="1067"/>
      <c r="D31" s="1067"/>
      <c r="E31" s="1067"/>
      <c r="F31" s="1067"/>
      <c r="G31" s="1067"/>
      <c r="H31" s="1067"/>
      <c r="I31" s="1067"/>
      <c r="J31" s="1067"/>
      <c r="K31" s="1067"/>
      <c r="L31" s="1067"/>
      <c r="M31" s="1067"/>
      <c r="N31" s="1067"/>
      <c r="O31" s="1067"/>
      <c r="P31" s="1068"/>
      <c r="Q31" s="1072">
        <v>79</v>
      </c>
      <c r="R31" s="1073"/>
      <c r="S31" s="1073"/>
      <c r="T31" s="1073"/>
      <c r="U31" s="1073"/>
      <c r="V31" s="1073">
        <v>67</v>
      </c>
      <c r="W31" s="1073"/>
      <c r="X31" s="1073"/>
      <c r="Y31" s="1073"/>
      <c r="Z31" s="1073"/>
      <c r="AA31" s="1073">
        <v>12</v>
      </c>
      <c r="AB31" s="1073"/>
      <c r="AC31" s="1073"/>
      <c r="AD31" s="1073"/>
      <c r="AE31" s="1074"/>
      <c r="AF31" s="1048">
        <v>12</v>
      </c>
      <c r="AG31" s="1049"/>
      <c r="AH31" s="1049"/>
      <c r="AI31" s="1049"/>
      <c r="AJ31" s="1050"/>
      <c r="AK31" s="1009">
        <v>38</v>
      </c>
      <c r="AL31" s="1000"/>
      <c r="AM31" s="1000"/>
      <c r="AN31" s="1000"/>
      <c r="AO31" s="1000"/>
      <c r="AP31" s="1000">
        <v>251</v>
      </c>
      <c r="AQ31" s="1000"/>
      <c r="AR31" s="1000"/>
      <c r="AS31" s="1000"/>
      <c r="AT31" s="1000"/>
      <c r="AU31" s="1000">
        <v>161</v>
      </c>
      <c r="AV31" s="1000"/>
      <c r="AW31" s="1000"/>
      <c r="AX31" s="1000"/>
      <c r="AY31" s="1000"/>
      <c r="AZ31" s="1071" t="s">
        <v>539</v>
      </c>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384</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385</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74</v>
      </c>
      <c r="AG63" s="988"/>
      <c r="AH63" s="988"/>
      <c r="AI63" s="988"/>
      <c r="AJ63" s="1059"/>
      <c r="AK63" s="1060"/>
      <c r="AL63" s="992"/>
      <c r="AM63" s="992"/>
      <c r="AN63" s="992"/>
      <c r="AO63" s="992"/>
      <c r="AP63" s="988">
        <v>251</v>
      </c>
      <c r="AQ63" s="988"/>
      <c r="AR63" s="988"/>
      <c r="AS63" s="988"/>
      <c r="AT63" s="988"/>
      <c r="AU63" s="988">
        <v>161</v>
      </c>
      <c r="AV63" s="988"/>
      <c r="AW63" s="988"/>
      <c r="AX63" s="988"/>
      <c r="AY63" s="988"/>
      <c r="AZ63" s="1054"/>
      <c r="BA63" s="1054"/>
      <c r="BB63" s="1054"/>
      <c r="BC63" s="1054"/>
      <c r="BD63" s="1054"/>
      <c r="BE63" s="989"/>
      <c r="BF63" s="989"/>
      <c r="BG63" s="989"/>
      <c r="BH63" s="989"/>
      <c r="BI63" s="990"/>
      <c r="BJ63" s="1055" t="s">
        <v>386</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388</v>
      </c>
      <c r="B66" s="1025"/>
      <c r="C66" s="1025"/>
      <c r="D66" s="1025"/>
      <c r="E66" s="1025"/>
      <c r="F66" s="1025"/>
      <c r="G66" s="1025"/>
      <c r="H66" s="1025"/>
      <c r="I66" s="1025"/>
      <c r="J66" s="1025"/>
      <c r="K66" s="1025"/>
      <c r="L66" s="1025"/>
      <c r="M66" s="1025"/>
      <c r="N66" s="1025"/>
      <c r="O66" s="1025"/>
      <c r="P66" s="1026"/>
      <c r="Q66" s="1030" t="s">
        <v>389</v>
      </c>
      <c r="R66" s="1031"/>
      <c r="S66" s="1031"/>
      <c r="T66" s="1031"/>
      <c r="U66" s="1032"/>
      <c r="V66" s="1030" t="s">
        <v>390</v>
      </c>
      <c r="W66" s="1031"/>
      <c r="X66" s="1031"/>
      <c r="Y66" s="1031"/>
      <c r="Z66" s="1032"/>
      <c r="AA66" s="1030" t="s">
        <v>391</v>
      </c>
      <c r="AB66" s="1031"/>
      <c r="AC66" s="1031"/>
      <c r="AD66" s="1031"/>
      <c r="AE66" s="1032"/>
      <c r="AF66" s="1036" t="s">
        <v>392</v>
      </c>
      <c r="AG66" s="1037"/>
      <c r="AH66" s="1037"/>
      <c r="AI66" s="1037"/>
      <c r="AJ66" s="1038"/>
      <c r="AK66" s="1030" t="s">
        <v>393</v>
      </c>
      <c r="AL66" s="1025"/>
      <c r="AM66" s="1025"/>
      <c r="AN66" s="1025"/>
      <c r="AO66" s="1026"/>
      <c r="AP66" s="1030" t="s">
        <v>394</v>
      </c>
      <c r="AQ66" s="1031"/>
      <c r="AR66" s="1031"/>
      <c r="AS66" s="1031"/>
      <c r="AT66" s="1032"/>
      <c r="AU66" s="1030" t="s">
        <v>395</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540</v>
      </c>
      <c r="C68" s="1015"/>
      <c r="D68" s="1015"/>
      <c r="E68" s="1015"/>
      <c r="F68" s="1015"/>
      <c r="G68" s="1015"/>
      <c r="H68" s="1015"/>
      <c r="I68" s="1015"/>
      <c r="J68" s="1015"/>
      <c r="K68" s="1015"/>
      <c r="L68" s="1015"/>
      <c r="M68" s="1015"/>
      <c r="N68" s="1015"/>
      <c r="O68" s="1015"/>
      <c r="P68" s="1016"/>
      <c r="Q68" s="1017">
        <v>11014</v>
      </c>
      <c r="R68" s="1011"/>
      <c r="S68" s="1011"/>
      <c r="T68" s="1011"/>
      <c r="U68" s="1011"/>
      <c r="V68" s="1011">
        <v>9060</v>
      </c>
      <c r="W68" s="1011"/>
      <c r="X68" s="1011"/>
      <c r="Y68" s="1011"/>
      <c r="Z68" s="1011"/>
      <c r="AA68" s="1011">
        <v>1954</v>
      </c>
      <c r="AB68" s="1011"/>
      <c r="AC68" s="1011"/>
      <c r="AD68" s="1011"/>
      <c r="AE68" s="1011"/>
      <c r="AF68" s="1011">
        <v>1954</v>
      </c>
      <c r="AG68" s="1011"/>
      <c r="AH68" s="1011"/>
      <c r="AI68" s="1011"/>
      <c r="AJ68" s="1011"/>
      <c r="AK68" s="1011">
        <v>639</v>
      </c>
      <c r="AL68" s="1011"/>
      <c r="AM68" s="1011"/>
      <c r="AN68" s="1011"/>
      <c r="AO68" s="1011"/>
      <c r="AP68" s="1011" t="s">
        <v>550</v>
      </c>
      <c r="AQ68" s="1011"/>
      <c r="AR68" s="1011"/>
      <c r="AS68" s="1011"/>
      <c r="AT68" s="1011"/>
      <c r="AU68" s="1011" t="s">
        <v>550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541</v>
      </c>
      <c r="C69" s="1004"/>
      <c r="D69" s="1004"/>
      <c r="E69" s="1004"/>
      <c r="F69" s="1004"/>
      <c r="G69" s="1004"/>
      <c r="H69" s="1004"/>
      <c r="I69" s="1004"/>
      <c r="J69" s="1004"/>
      <c r="K69" s="1004"/>
      <c r="L69" s="1004"/>
      <c r="M69" s="1004"/>
      <c r="N69" s="1004"/>
      <c r="O69" s="1004"/>
      <c r="P69" s="1005"/>
      <c r="Q69" s="1006">
        <v>994</v>
      </c>
      <c r="R69" s="1000"/>
      <c r="S69" s="1000"/>
      <c r="T69" s="1000"/>
      <c r="U69" s="1000"/>
      <c r="V69" s="1000">
        <v>982</v>
      </c>
      <c r="W69" s="1000"/>
      <c r="X69" s="1000"/>
      <c r="Y69" s="1000"/>
      <c r="Z69" s="1000"/>
      <c r="AA69" s="1000">
        <v>12</v>
      </c>
      <c r="AB69" s="1000"/>
      <c r="AC69" s="1000"/>
      <c r="AD69" s="1000"/>
      <c r="AE69" s="1000"/>
      <c r="AF69" s="1000">
        <v>12</v>
      </c>
      <c r="AG69" s="1000"/>
      <c r="AH69" s="1000"/>
      <c r="AI69" s="1000"/>
      <c r="AJ69" s="1000"/>
      <c r="AK69" s="1000" t="s">
        <v>551</v>
      </c>
      <c r="AL69" s="1000"/>
      <c r="AM69" s="1000"/>
      <c r="AN69" s="1000"/>
      <c r="AO69" s="1000"/>
      <c r="AP69" s="1000">
        <v>774</v>
      </c>
      <c r="AQ69" s="1000"/>
      <c r="AR69" s="1000"/>
      <c r="AS69" s="1000"/>
      <c r="AT69" s="1000"/>
      <c r="AU69" s="1000">
        <v>44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542</v>
      </c>
      <c r="C70" s="1004"/>
      <c r="D70" s="1004"/>
      <c r="E70" s="1004"/>
      <c r="F70" s="1004"/>
      <c r="G70" s="1004"/>
      <c r="H70" s="1004"/>
      <c r="I70" s="1004"/>
      <c r="J70" s="1004"/>
      <c r="K70" s="1004"/>
      <c r="L70" s="1004"/>
      <c r="M70" s="1004"/>
      <c r="N70" s="1004"/>
      <c r="O70" s="1004"/>
      <c r="P70" s="1005"/>
      <c r="Q70" s="1006">
        <v>2313</v>
      </c>
      <c r="R70" s="1000"/>
      <c r="S70" s="1000"/>
      <c r="T70" s="1000"/>
      <c r="U70" s="1000"/>
      <c r="V70" s="1000">
        <v>2094</v>
      </c>
      <c r="W70" s="1000"/>
      <c r="X70" s="1000"/>
      <c r="Y70" s="1000"/>
      <c r="Z70" s="1000"/>
      <c r="AA70" s="1000">
        <v>219</v>
      </c>
      <c r="AB70" s="1000"/>
      <c r="AC70" s="1000"/>
      <c r="AD70" s="1000"/>
      <c r="AE70" s="1000"/>
      <c r="AF70" s="1000">
        <v>219</v>
      </c>
      <c r="AG70" s="1000"/>
      <c r="AH70" s="1000"/>
      <c r="AI70" s="1000"/>
      <c r="AJ70" s="1000"/>
      <c r="AK70" s="1000" t="s">
        <v>550</v>
      </c>
      <c r="AL70" s="1000"/>
      <c r="AM70" s="1000"/>
      <c r="AN70" s="1000"/>
      <c r="AO70" s="1000"/>
      <c r="AP70" s="1000">
        <v>1358</v>
      </c>
      <c r="AQ70" s="1000"/>
      <c r="AR70" s="1000"/>
      <c r="AS70" s="1000"/>
      <c r="AT70" s="1000"/>
      <c r="AU70" s="1000">
        <v>50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546</v>
      </c>
      <c r="C71" s="1004"/>
      <c r="D71" s="1004"/>
      <c r="E71" s="1004"/>
      <c r="F71" s="1004"/>
      <c r="G71" s="1004"/>
      <c r="H71" s="1004"/>
      <c r="I71" s="1004"/>
      <c r="J71" s="1004"/>
      <c r="K71" s="1004"/>
      <c r="L71" s="1004"/>
      <c r="M71" s="1004"/>
      <c r="N71" s="1004"/>
      <c r="O71" s="1004"/>
      <c r="P71" s="1005"/>
      <c r="Q71" s="1006">
        <v>104</v>
      </c>
      <c r="R71" s="1000"/>
      <c r="S71" s="1000"/>
      <c r="T71" s="1000"/>
      <c r="U71" s="1000"/>
      <c r="V71" s="1000">
        <v>104</v>
      </c>
      <c r="W71" s="1000"/>
      <c r="X71" s="1000"/>
      <c r="Y71" s="1000"/>
      <c r="Z71" s="1000"/>
      <c r="AA71" s="1000">
        <v>0</v>
      </c>
      <c r="AB71" s="1000"/>
      <c r="AC71" s="1000"/>
      <c r="AD71" s="1000"/>
      <c r="AE71" s="1000"/>
      <c r="AF71" s="1000">
        <v>0</v>
      </c>
      <c r="AG71" s="1000"/>
      <c r="AH71" s="1000"/>
      <c r="AI71" s="1000"/>
      <c r="AJ71" s="1000"/>
      <c r="AK71" s="1000">
        <v>103</v>
      </c>
      <c r="AL71" s="1000"/>
      <c r="AM71" s="1000"/>
      <c r="AN71" s="1000"/>
      <c r="AO71" s="1000"/>
      <c r="AP71" s="1000" t="s">
        <v>550</v>
      </c>
      <c r="AQ71" s="1000"/>
      <c r="AR71" s="1000"/>
      <c r="AS71" s="1000"/>
      <c r="AT71" s="1000"/>
      <c r="AU71" s="1000" t="s">
        <v>551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547</v>
      </c>
      <c r="C72" s="1004"/>
      <c r="D72" s="1004"/>
      <c r="E72" s="1004"/>
      <c r="F72" s="1004"/>
      <c r="G72" s="1004"/>
      <c r="H72" s="1004"/>
      <c r="I72" s="1004"/>
      <c r="J72" s="1004"/>
      <c r="K72" s="1004"/>
      <c r="L72" s="1004"/>
      <c r="M72" s="1004"/>
      <c r="N72" s="1004"/>
      <c r="O72" s="1004"/>
      <c r="P72" s="1005"/>
      <c r="Q72" s="1006">
        <v>385</v>
      </c>
      <c r="R72" s="1000"/>
      <c r="S72" s="1000"/>
      <c r="T72" s="1000"/>
      <c r="U72" s="1000"/>
      <c r="V72" s="1000">
        <v>355</v>
      </c>
      <c r="W72" s="1000"/>
      <c r="X72" s="1000"/>
      <c r="Y72" s="1000"/>
      <c r="Z72" s="1000"/>
      <c r="AA72" s="1000">
        <v>30</v>
      </c>
      <c r="AB72" s="1000"/>
      <c r="AC72" s="1000"/>
      <c r="AD72" s="1000"/>
      <c r="AE72" s="1000"/>
      <c r="AF72" s="1000">
        <v>30</v>
      </c>
      <c r="AG72" s="1000"/>
      <c r="AH72" s="1000"/>
      <c r="AI72" s="1000"/>
      <c r="AJ72" s="1000"/>
      <c r="AK72" s="1000">
        <v>6</v>
      </c>
      <c r="AL72" s="1000"/>
      <c r="AM72" s="1000"/>
      <c r="AN72" s="1000"/>
      <c r="AO72" s="1000"/>
      <c r="AP72" s="1000" t="s">
        <v>551</v>
      </c>
      <c r="AQ72" s="1000"/>
      <c r="AR72" s="1000"/>
      <c r="AS72" s="1000"/>
      <c r="AT72" s="1000"/>
      <c r="AU72" s="1000" t="s">
        <v>550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548</v>
      </c>
      <c r="C73" s="1004"/>
      <c r="D73" s="1004"/>
      <c r="E73" s="1004"/>
      <c r="F73" s="1004"/>
      <c r="G73" s="1004"/>
      <c r="H73" s="1004"/>
      <c r="I73" s="1004"/>
      <c r="J73" s="1004"/>
      <c r="K73" s="1004"/>
      <c r="L73" s="1004"/>
      <c r="M73" s="1004"/>
      <c r="N73" s="1004"/>
      <c r="O73" s="1004"/>
      <c r="P73" s="1005"/>
      <c r="Q73" s="1006">
        <v>270</v>
      </c>
      <c r="R73" s="1000"/>
      <c r="S73" s="1000"/>
      <c r="T73" s="1000"/>
      <c r="U73" s="1000"/>
      <c r="V73" s="1000">
        <v>262</v>
      </c>
      <c r="W73" s="1000"/>
      <c r="X73" s="1000"/>
      <c r="Y73" s="1000"/>
      <c r="Z73" s="1000"/>
      <c r="AA73" s="1000">
        <v>8</v>
      </c>
      <c r="AB73" s="1000"/>
      <c r="AC73" s="1000"/>
      <c r="AD73" s="1000"/>
      <c r="AE73" s="1000"/>
      <c r="AF73" s="1000">
        <v>8</v>
      </c>
      <c r="AG73" s="1000"/>
      <c r="AH73" s="1000"/>
      <c r="AI73" s="1000"/>
      <c r="AJ73" s="1000"/>
      <c r="AK73" s="1000" t="s">
        <v>550</v>
      </c>
      <c r="AL73" s="1000"/>
      <c r="AM73" s="1000"/>
      <c r="AN73" s="1000"/>
      <c r="AO73" s="1000"/>
      <c r="AP73" s="1000" t="s">
        <v>550</v>
      </c>
      <c r="AQ73" s="1000"/>
      <c r="AR73" s="1000"/>
      <c r="AS73" s="1000"/>
      <c r="AT73" s="1000"/>
      <c r="AU73" s="1000" t="s">
        <v>550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549</v>
      </c>
      <c r="C74" s="1004"/>
      <c r="D74" s="1004"/>
      <c r="E74" s="1004"/>
      <c r="F74" s="1004"/>
      <c r="G74" s="1004"/>
      <c r="H74" s="1004"/>
      <c r="I74" s="1004"/>
      <c r="J74" s="1004"/>
      <c r="K74" s="1004"/>
      <c r="L74" s="1004"/>
      <c r="M74" s="1004"/>
      <c r="N74" s="1004"/>
      <c r="O74" s="1004"/>
      <c r="P74" s="1005"/>
      <c r="Q74" s="1006">
        <v>287515</v>
      </c>
      <c r="R74" s="1000"/>
      <c r="S74" s="1000"/>
      <c r="T74" s="1000"/>
      <c r="U74" s="1000"/>
      <c r="V74" s="1000">
        <v>274140</v>
      </c>
      <c r="W74" s="1000"/>
      <c r="X74" s="1000"/>
      <c r="Y74" s="1000"/>
      <c r="Z74" s="1000"/>
      <c r="AA74" s="1000">
        <v>13375</v>
      </c>
      <c r="AB74" s="1000"/>
      <c r="AC74" s="1000"/>
      <c r="AD74" s="1000"/>
      <c r="AE74" s="1000"/>
      <c r="AF74" s="1000">
        <v>13375</v>
      </c>
      <c r="AG74" s="1000"/>
      <c r="AH74" s="1000"/>
      <c r="AI74" s="1000"/>
      <c r="AJ74" s="1000"/>
      <c r="AK74" s="1000" t="s">
        <v>551</v>
      </c>
      <c r="AL74" s="1000"/>
      <c r="AM74" s="1000"/>
      <c r="AN74" s="1000"/>
      <c r="AO74" s="1000"/>
      <c r="AP74" s="1000" t="s">
        <v>550</v>
      </c>
      <c r="AQ74" s="1000"/>
      <c r="AR74" s="1000"/>
      <c r="AS74" s="1000"/>
      <c r="AT74" s="1000"/>
      <c r="AU74" s="1000" t="s">
        <v>551</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15598</v>
      </c>
      <c r="AG88" s="988"/>
      <c r="AH88" s="988"/>
      <c r="AI88" s="988"/>
      <c r="AJ88" s="988"/>
      <c r="AK88" s="992"/>
      <c r="AL88" s="992"/>
      <c r="AM88" s="992"/>
      <c r="AN88" s="992"/>
      <c r="AO88" s="992"/>
      <c r="AP88" s="988">
        <v>2132</v>
      </c>
      <c r="AQ88" s="988"/>
      <c r="AR88" s="988"/>
      <c r="AS88" s="988"/>
      <c r="AT88" s="988"/>
      <c r="AU88" s="988">
        <v>94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41</v>
      </c>
      <c r="CS102" s="980"/>
      <c r="CT102" s="980"/>
      <c r="CU102" s="980"/>
      <c r="CV102" s="981"/>
      <c r="CW102" s="979">
        <v>16</v>
      </c>
      <c r="CX102" s="980"/>
      <c r="CY102" s="980"/>
      <c r="CZ102" s="980"/>
      <c r="DA102" s="981"/>
      <c r="DB102" s="979">
        <v>10</v>
      </c>
      <c r="DC102" s="980"/>
      <c r="DD102" s="980"/>
      <c r="DE102" s="980"/>
      <c r="DF102" s="981"/>
      <c r="DG102" s="979" t="s">
        <v>552</v>
      </c>
      <c r="DH102" s="980"/>
      <c r="DI102" s="980"/>
      <c r="DJ102" s="980"/>
      <c r="DK102" s="981"/>
      <c r="DL102" s="979" t="s">
        <v>553</v>
      </c>
      <c r="DM102" s="980"/>
      <c r="DN102" s="980"/>
      <c r="DO102" s="980"/>
      <c r="DP102" s="981"/>
      <c r="DQ102" s="979" t="s">
        <v>552</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287</v>
      </c>
      <c r="AG109" s="923"/>
      <c r="AH109" s="923"/>
      <c r="AI109" s="923"/>
      <c r="AJ109" s="924"/>
      <c r="AK109" s="925" t="s">
        <v>286</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287</v>
      </c>
      <c r="BW109" s="923"/>
      <c r="BX109" s="923"/>
      <c r="BY109" s="923"/>
      <c r="BZ109" s="924"/>
      <c r="CA109" s="925" t="s">
        <v>286</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287</v>
      </c>
      <c r="DM109" s="923"/>
      <c r="DN109" s="923"/>
      <c r="DO109" s="923"/>
      <c r="DP109" s="924"/>
      <c r="DQ109" s="925" t="s">
        <v>286</v>
      </c>
      <c r="DR109" s="923"/>
      <c r="DS109" s="923"/>
      <c r="DT109" s="923"/>
      <c r="DU109" s="924"/>
      <c r="DV109" s="925" t="s">
        <v>406</v>
      </c>
      <c r="DW109" s="923"/>
      <c r="DX109" s="923"/>
      <c r="DY109" s="923"/>
      <c r="DZ109" s="954"/>
    </row>
    <row r="110" spans="1:131" s="199" customFormat="1" ht="26.25" customHeight="1" x14ac:dyDescent="0.15">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412033</v>
      </c>
      <c r="AB110" s="916"/>
      <c r="AC110" s="916"/>
      <c r="AD110" s="916"/>
      <c r="AE110" s="917"/>
      <c r="AF110" s="918">
        <v>423753</v>
      </c>
      <c r="AG110" s="916"/>
      <c r="AH110" s="916"/>
      <c r="AI110" s="916"/>
      <c r="AJ110" s="917"/>
      <c r="AK110" s="918">
        <v>422089</v>
      </c>
      <c r="AL110" s="916"/>
      <c r="AM110" s="916"/>
      <c r="AN110" s="916"/>
      <c r="AO110" s="917"/>
      <c r="AP110" s="919">
        <v>21.1</v>
      </c>
      <c r="AQ110" s="920"/>
      <c r="AR110" s="920"/>
      <c r="AS110" s="920"/>
      <c r="AT110" s="921"/>
      <c r="AU110" s="955" t="s">
        <v>61</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3569265</v>
      </c>
      <c r="BR110" s="863"/>
      <c r="BS110" s="863"/>
      <c r="BT110" s="863"/>
      <c r="BU110" s="863"/>
      <c r="BV110" s="863">
        <v>3539172</v>
      </c>
      <c r="BW110" s="863"/>
      <c r="BX110" s="863"/>
      <c r="BY110" s="863"/>
      <c r="BZ110" s="863"/>
      <c r="CA110" s="863">
        <v>3419870</v>
      </c>
      <c r="CB110" s="863"/>
      <c r="CC110" s="863"/>
      <c r="CD110" s="863"/>
      <c r="CE110" s="863"/>
      <c r="CF110" s="887">
        <v>170.7</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176251</v>
      </c>
      <c r="BR112" s="835"/>
      <c r="BS112" s="835"/>
      <c r="BT112" s="835"/>
      <c r="BU112" s="835"/>
      <c r="BV112" s="835">
        <v>166893</v>
      </c>
      <c r="BW112" s="835"/>
      <c r="BX112" s="835"/>
      <c r="BY112" s="835"/>
      <c r="BZ112" s="835"/>
      <c r="CA112" s="835">
        <v>161365</v>
      </c>
      <c r="CB112" s="835"/>
      <c r="CC112" s="835"/>
      <c r="CD112" s="835"/>
      <c r="CE112" s="835"/>
      <c r="CF112" s="896">
        <v>8.1</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20556</v>
      </c>
      <c r="AB113" s="944"/>
      <c r="AC113" s="944"/>
      <c r="AD113" s="944"/>
      <c r="AE113" s="945"/>
      <c r="AF113" s="946">
        <v>23073</v>
      </c>
      <c r="AG113" s="944"/>
      <c r="AH113" s="944"/>
      <c r="AI113" s="944"/>
      <c r="AJ113" s="945"/>
      <c r="AK113" s="946">
        <v>25013</v>
      </c>
      <c r="AL113" s="944"/>
      <c r="AM113" s="944"/>
      <c r="AN113" s="944"/>
      <c r="AO113" s="945"/>
      <c r="AP113" s="947">
        <v>1.2</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150805</v>
      </c>
      <c r="BR113" s="835"/>
      <c r="BS113" s="835"/>
      <c r="BT113" s="835"/>
      <c r="BU113" s="835"/>
      <c r="BV113" s="835">
        <v>115106</v>
      </c>
      <c r="BW113" s="835"/>
      <c r="BX113" s="835"/>
      <c r="BY113" s="835"/>
      <c r="BZ113" s="835"/>
      <c r="CA113" s="835">
        <v>94313</v>
      </c>
      <c r="CB113" s="835"/>
      <c r="CC113" s="835"/>
      <c r="CD113" s="835"/>
      <c r="CE113" s="835"/>
      <c r="CF113" s="896">
        <v>4.7</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23430</v>
      </c>
      <c r="AB114" s="798"/>
      <c r="AC114" s="798"/>
      <c r="AD114" s="798"/>
      <c r="AE114" s="799"/>
      <c r="AF114" s="800">
        <v>23670</v>
      </c>
      <c r="AG114" s="798"/>
      <c r="AH114" s="798"/>
      <c r="AI114" s="798"/>
      <c r="AJ114" s="799"/>
      <c r="AK114" s="800">
        <v>24796</v>
      </c>
      <c r="AL114" s="798"/>
      <c r="AM114" s="798"/>
      <c r="AN114" s="798"/>
      <c r="AO114" s="799"/>
      <c r="AP114" s="845">
        <v>1.2</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762428</v>
      </c>
      <c r="BR114" s="835"/>
      <c r="BS114" s="835"/>
      <c r="BT114" s="835"/>
      <c r="BU114" s="835"/>
      <c r="BV114" s="835">
        <v>695081</v>
      </c>
      <c r="BW114" s="835"/>
      <c r="BX114" s="835"/>
      <c r="BY114" s="835"/>
      <c r="BZ114" s="835"/>
      <c r="CA114" s="835">
        <v>597949</v>
      </c>
      <c r="CB114" s="835"/>
      <c r="CC114" s="835"/>
      <c r="CD114" s="835"/>
      <c r="CE114" s="835"/>
      <c r="CF114" s="896">
        <v>29.8</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456019</v>
      </c>
      <c r="AB117" s="930"/>
      <c r="AC117" s="930"/>
      <c r="AD117" s="930"/>
      <c r="AE117" s="931"/>
      <c r="AF117" s="932">
        <v>470496</v>
      </c>
      <c r="AG117" s="930"/>
      <c r="AH117" s="930"/>
      <c r="AI117" s="930"/>
      <c r="AJ117" s="931"/>
      <c r="AK117" s="932">
        <v>471898</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287</v>
      </c>
      <c r="AG118" s="923"/>
      <c r="AH118" s="923"/>
      <c r="AI118" s="923"/>
      <c r="AJ118" s="924"/>
      <c r="AK118" s="925" t="s">
        <v>286</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436</v>
      </c>
      <c r="BP119" s="899"/>
      <c r="BQ119" s="903">
        <v>4658749</v>
      </c>
      <c r="BR119" s="866"/>
      <c r="BS119" s="866"/>
      <c r="BT119" s="866"/>
      <c r="BU119" s="866"/>
      <c r="BV119" s="866">
        <v>4516252</v>
      </c>
      <c r="BW119" s="866"/>
      <c r="BX119" s="866"/>
      <c r="BY119" s="866"/>
      <c r="BZ119" s="866"/>
      <c r="CA119" s="866">
        <v>4273497</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1759685</v>
      </c>
      <c r="BR120" s="863"/>
      <c r="BS120" s="863"/>
      <c r="BT120" s="863"/>
      <c r="BU120" s="863"/>
      <c r="BV120" s="863">
        <v>1827071</v>
      </c>
      <c r="BW120" s="863"/>
      <c r="BX120" s="863"/>
      <c r="BY120" s="863"/>
      <c r="BZ120" s="863"/>
      <c r="CA120" s="863">
        <v>1778418</v>
      </c>
      <c r="CB120" s="863"/>
      <c r="CC120" s="863"/>
      <c r="CD120" s="863"/>
      <c r="CE120" s="863"/>
      <c r="CF120" s="887">
        <v>88.8</v>
      </c>
      <c r="CG120" s="888"/>
      <c r="CH120" s="888"/>
      <c r="CI120" s="888"/>
      <c r="CJ120" s="888"/>
      <c r="CK120" s="889" t="s">
        <v>440</v>
      </c>
      <c r="CL120" s="873"/>
      <c r="CM120" s="873"/>
      <c r="CN120" s="873"/>
      <c r="CO120" s="874"/>
      <c r="CP120" s="893" t="s">
        <v>441</v>
      </c>
      <c r="CQ120" s="894"/>
      <c r="CR120" s="894"/>
      <c r="CS120" s="894"/>
      <c r="CT120" s="894"/>
      <c r="CU120" s="894"/>
      <c r="CV120" s="894"/>
      <c r="CW120" s="894"/>
      <c r="CX120" s="894"/>
      <c r="CY120" s="894"/>
      <c r="CZ120" s="894"/>
      <c r="DA120" s="894"/>
      <c r="DB120" s="894"/>
      <c r="DC120" s="894"/>
      <c r="DD120" s="894"/>
      <c r="DE120" s="894"/>
      <c r="DF120" s="895"/>
      <c r="DG120" s="882">
        <v>176251</v>
      </c>
      <c r="DH120" s="863"/>
      <c r="DI120" s="863"/>
      <c r="DJ120" s="863"/>
      <c r="DK120" s="863"/>
      <c r="DL120" s="863">
        <v>166893</v>
      </c>
      <c r="DM120" s="863"/>
      <c r="DN120" s="863"/>
      <c r="DO120" s="863"/>
      <c r="DP120" s="863"/>
      <c r="DQ120" s="863">
        <v>161365</v>
      </c>
      <c r="DR120" s="863"/>
      <c r="DS120" s="863"/>
      <c r="DT120" s="863"/>
      <c r="DU120" s="863"/>
      <c r="DV120" s="864">
        <v>8.1</v>
      </c>
      <c r="DW120" s="864"/>
      <c r="DX120" s="864"/>
      <c r="DY120" s="864"/>
      <c r="DZ120" s="865"/>
    </row>
    <row r="121" spans="1:130" s="199" customFormat="1" ht="26.25" customHeight="1" x14ac:dyDescent="0.15">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t="s">
        <v>112</v>
      </c>
      <c r="BR121" s="835"/>
      <c r="BS121" s="835"/>
      <c r="BT121" s="835"/>
      <c r="BU121" s="835"/>
      <c r="BV121" s="835" t="s">
        <v>112</v>
      </c>
      <c r="BW121" s="835"/>
      <c r="BX121" s="835"/>
      <c r="BY121" s="835"/>
      <c r="BZ121" s="835"/>
      <c r="CA121" s="835" t="s">
        <v>112</v>
      </c>
      <c r="CB121" s="835"/>
      <c r="CC121" s="835"/>
      <c r="CD121" s="835"/>
      <c r="CE121" s="835"/>
      <c r="CF121" s="896" t="s">
        <v>112</v>
      </c>
      <c r="CG121" s="897"/>
      <c r="CH121" s="897"/>
      <c r="CI121" s="897"/>
      <c r="CJ121" s="897"/>
      <c r="CK121" s="890"/>
      <c r="CL121" s="876"/>
      <c r="CM121" s="876"/>
      <c r="CN121" s="876"/>
      <c r="CO121" s="877"/>
      <c r="CP121" s="856" t="s">
        <v>444</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t="s">
        <v>112</v>
      </c>
      <c r="DR121" s="835"/>
      <c r="DS121" s="835"/>
      <c r="DT121" s="835"/>
      <c r="DU121" s="835"/>
      <c r="DV121" s="812" t="s">
        <v>112</v>
      </c>
      <c r="DW121" s="812"/>
      <c r="DX121" s="812"/>
      <c r="DY121" s="812"/>
      <c r="DZ121" s="813"/>
    </row>
    <row r="122" spans="1:130" s="199" customFormat="1" ht="26.25" customHeight="1" x14ac:dyDescent="0.15">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445</v>
      </c>
      <c r="BA122" s="901"/>
      <c r="BB122" s="901"/>
      <c r="BC122" s="901"/>
      <c r="BD122" s="901"/>
      <c r="BE122" s="901"/>
      <c r="BF122" s="901"/>
      <c r="BG122" s="901"/>
      <c r="BH122" s="901"/>
      <c r="BI122" s="901"/>
      <c r="BJ122" s="901"/>
      <c r="BK122" s="901"/>
      <c r="BL122" s="901"/>
      <c r="BM122" s="901"/>
      <c r="BN122" s="901"/>
      <c r="BO122" s="901"/>
      <c r="BP122" s="902"/>
      <c r="BQ122" s="903">
        <v>2877017</v>
      </c>
      <c r="BR122" s="866"/>
      <c r="BS122" s="866"/>
      <c r="BT122" s="866"/>
      <c r="BU122" s="866"/>
      <c r="BV122" s="866">
        <v>2798210</v>
      </c>
      <c r="BW122" s="866"/>
      <c r="BX122" s="866"/>
      <c r="BY122" s="866"/>
      <c r="BZ122" s="866"/>
      <c r="CA122" s="866">
        <v>2673528</v>
      </c>
      <c r="CB122" s="866"/>
      <c r="CC122" s="866"/>
      <c r="CD122" s="866"/>
      <c r="CE122" s="866"/>
      <c r="CF122" s="867">
        <v>133.5</v>
      </c>
      <c r="CG122" s="868"/>
      <c r="CH122" s="868"/>
      <c r="CI122" s="868"/>
      <c r="CJ122" s="868"/>
      <c r="CK122" s="890"/>
      <c r="CL122" s="876"/>
      <c r="CM122" s="876"/>
      <c r="CN122" s="876"/>
      <c r="CO122" s="877"/>
      <c r="CP122" s="856" t="s">
        <v>446</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447</v>
      </c>
      <c r="BP123" s="899"/>
      <c r="BQ123" s="853">
        <v>4636702</v>
      </c>
      <c r="BR123" s="854"/>
      <c r="BS123" s="854"/>
      <c r="BT123" s="854"/>
      <c r="BU123" s="854"/>
      <c r="BV123" s="854">
        <v>4625281</v>
      </c>
      <c r="BW123" s="854"/>
      <c r="BX123" s="854"/>
      <c r="BY123" s="854"/>
      <c r="BZ123" s="854"/>
      <c r="CA123" s="854">
        <v>4451946</v>
      </c>
      <c r="CB123" s="854"/>
      <c r="CC123" s="854"/>
      <c r="CD123" s="854"/>
      <c r="CE123" s="854"/>
      <c r="CF123" s="764"/>
      <c r="CG123" s="765"/>
      <c r="CH123" s="765"/>
      <c r="CI123" s="765"/>
      <c r="CJ123" s="855"/>
      <c r="CK123" s="890"/>
      <c r="CL123" s="876"/>
      <c r="CM123" s="876"/>
      <c r="CN123" s="876"/>
      <c r="CO123" s="877"/>
      <c r="CP123" s="856" t="s">
        <v>448</v>
      </c>
      <c r="CQ123" s="857"/>
      <c r="CR123" s="857"/>
      <c r="CS123" s="857"/>
      <c r="CT123" s="857"/>
      <c r="CU123" s="857"/>
      <c r="CV123" s="857"/>
      <c r="CW123" s="857"/>
      <c r="CX123" s="857"/>
      <c r="CY123" s="857"/>
      <c r="CZ123" s="857"/>
      <c r="DA123" s="857"/>
      <c r="DB123" s="857"/>
      <c r="DC123" s="857"/>
      <c r="DD123" s="857"/>
      <c r="DE123" s="857"/>
      <c r="DF123" s="858"/>
      <c r="DG123" s="797" t="s">
        <v>449</v>
      </c>
      <c r="DH123" s="798"/>
      <c r="DI123" s="798"/>
      <c r="DJ123" s="798"/>
      <c r="DK123" s="799"/>
      <c r="DL123" s="800" t="s">
        <v>449</v>
      </c>
      <c r="DM123" s="798"/>
      <c r="DN123" s="798"/>
      <c r="DO123" s="798"/>
      <c r="DP123" s="799"/>
      <c r="DQ123" s="800" t="s">
        <v>449</v>
      </c>
      <c r="DR123" s="798"/>
      <c r="DS123" s="798"/>
      <c r="DT123" s="798"/>
      <c r="DU123" s="799"/>
      <c r="DV123" s="845" t="s">
        <v>449</v>
      </c>
      <c r="DW123" s="846"/>
      <c r="DX123" s="846"/>
      <c r="DY123" s="846"/>
      <c r="DZ123" s="847"/>
    </row>
    <row r="124" spans="1:130" s="199" customFormat="1" ht="26.25" customHeight="1" thickBot="1" x14ac:dyDescent="0.2">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449</v>
      </c>
      <c r="AB124" s="798"/>
      <c r="AC124" s="798"/>
      <c r="AD124" s="798"/>
      <c r="AE124" s="799"/>
      <c r="AF124" s="800" t="s">
        <v>449</v>
      </c>
      <c r="AG124" s="798"/>
      <c r="AH124" s="798"/>
      <c r="AI124" s="798"/>
      <c r="AJ124" s="799"/>
      <c r="AK124" s="800" t="s">
        <v>449</v>
      </c>
      <c r="AL124" s="798"/>
      <c r="AM124" s="798"/>
      <c r="AN124" s="798"/>
      <c r="AO124" s="799"/>
      <c r="AP124" s="845" t="s">
        <v>449</v>
      </c>
      <c r="AQ124" s="846"/>
      <c r="AR124" s="846"/>
      <c r="AS124" s="846"/>
      <c r="AT124" s="847"/>
      <c r="AU124" s="848" t="s">
        <v>450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1.1000000000000001</v>
      </c>
      <c r="BR124" s="852"/>
      <c r="BS124" s="852"/>
      <c r="BT124" s="852"/>
      <c r="BU124" s="852"/>
      <c r="BV124" s="852" t="s">
        <v>449</v>
      </c>
      <c r="BW124" s="852"/>
      <c r="BX124" s="852"/>
      <c r="BY124" s="852"/>
      <c r="BZ124" s="852"/>
      <c r="CA124" s="852" t="s">
        <v>449</v>
      </c>
      <c r="CB124" s="852"/>
      <c r="CC124" s="852"/>
      <c r="CD124" s="852"/>
      <c r="CE124" s="852"/>
      <c r="CF124" s="742"/>
      <c r="CG124" s="743"/>
      <c r="CH124" s="743"/>
      <c r="CI124" s="743"/>
      <c r="CJ124" s="883"/>
      <c r="CK124" s="891"/>
      <c r="CL124" s="891"/>
      <c r="CM124" s="891"/>
      <c r="CN124" s="891"/>
      <c r="CO124" s="892"/>
      <c r="CP124" s="856" t="s">
        <v>451</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452</v>
      </c>
      <c r="CL125" s="873"/>
      <c r="CM125" s="873"/>
      <c r="CN125" s="873"/>
      <c r="CO125" s="874"/>
      <c r="CP125" s="881" t="s">
        <v>453</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454</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456</v>
      </c>
      <c r="AY127" s="830"/>
      <c r="AZ127" s="830"/>
      <c r="BA127" s="830"/>
      <c r="BB127" s="830"/>
      <c r="BC127" s="830"/>
      <c r="BD127" s="830"/>
      <c r="BE127" s="831"/>
      <c r="BF127" s="829" t="s">
        <v>457</v>
      </c>
      <c r="BG127" s="830"/>
      <c r="BH127" s="830"/>
      <c r="BI127" s="830"/>
      <c r="BJ127" s="830"/>
      <c r="BK127" s="830"/>
      <c r="BL127" s="831"/>
      <c r="BM127" s="829" t="s">
        <v>458</v>
      </c>
      <c r="BN127" s="830"/>
      <c r="BO127" s="830"/>
      <c r="BP127" s="830"/>
      <c r="BQ127" s="830"/>
      <c r="BR127" s="830"/>
      <c r="BS127" s="831"/>
      <c r="BT127" s="829" t="s">
        <v>459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460</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461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462</v>
      </c>
      <c r="X128" s="816"/>
      <c r="Y128" s="816"/>
      <c r="Z128" s="817"/>
      <c r="AA128" s="818" t="s">
        <v>112</v>
      </c>
      <c r="AB128" s="819"/>
      <c r="AC128" s="819"/>
      <c r="AD128" s="819"/>
      <c r="AE128" s="820"/>
      <c r="AF128" s="821" t="s">
        <v>112</v>
      </c>
      <c r="AG128" s="819"/>
      <c r="AH128" s="819"/>
      <c r="AI128" s="819"/>
      <c r="AJ128" s="820"/>
      <c r="AK128" s="821" t="s">
        <v>112</v>
      </c>
      <c r="AL128" s="819"/>
      <c r="AM128" s="819"/>
      <c r="AN128" s="819"/>
      <c r="AO128" s="820"/>
      <c r="AP128" s="822"/>
      <c r="AQ128" s="823"/>
      <c r="AR128" s="823"/>
      <c r="AS128" s="823"/>
      <c r="AT128" s="824"/>
      <c r="AU128" s="235"/>
      <c r="AV128" s="235"/>
      <c r="AW128" s="235"/>
      <c r="AX128" s="825" t="s">
        <v>463</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464</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465</v>
      </c>
      <c r="X129" s="795"/>
      <c r="Y129" s="795"/>
      <c r="Z129" s="796"/>
      <c r="AA129" s="797">
        <v>2291654</v>
      </c>
      <c r="AB129" s="798"/>
      <c r="AC129" s="798"/>
      <c r="AD129" s="798"/>
      <c r="AE129" s="799"/>
      <c r="AF129" s="800">
        <v>2370872</v>
      </c>
      <c r="AG129" s="798"/>
      <c r="AH129" s="798"/>
      <c r="AI129" s="798"/>
      <c r="AJ129" s="799"/>
      <c r="AK129" s="800">
        <v>2342105</v>
      </c>
      <c r="AL129" s="798"/>
      <c r="AM129" s="798"/>
      <c r="AN129" s="798"/>
      <c r="AO129" s="799"/>
      <c r="AP129" s="801"/>
      <c r="AQ129" s="802"/>
      <c r="AR129" s="802"/>
      <c r="AS129" s="802"/>
      <c r="AT129" s="803"/>
      <c r="AU129" s="237"/>
      <c r="AV129" s="237"/>
      <c r="AW129" s="237"/>
      <c r="AX129" s="767" t="s">
        <v>466</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468</v>
      </c>
      <c r="X130" s="795"/>
      <c r="Y130" s="795"/>
      <c r="Z130" s="796"/>
      <c r="AA130" s="797">
        <v>336957</v>
      </c>
      <c r="AB130" s="798"/>
      <c r="AC130" s="798"/>
      <c r="AD130" s="798"/>
      <c r="AE130" s="799"/>
      <c r="AF130" s="800">
        <v>341932</v>
      </c>
      <c r="AG130" s="798"/>
      <c r="AH130" s="798"/>
      <c r="AI130" s="798"/>
      <c r="AJ130" s="799"/>
      <c r="AK130" s="800">
        <v>338839</v>
      </c>
      <c r="AL130" s="798"/>
      <c r="AM130" s="798"/>
      <c r="AN130" s="798"/>
      <c r="AO130" s="799"/>
      <c r="AP130" s="801"/>
      <c r="AQ130" s="802"/>
      <c r="AR130" s="802"/>
      <c r="AS130" s="802"/>
      <c r="AT130" s="803"/>
      <c r="AU130" s="237"/>
      <c r="AV130" s="237"/>
      <c r="AW130" s="237"/>
      <c r="AX130" s="767" t="s">
        <v>469</v>
      </c>
      <c r="AY130" s="768"/>
      <c r="AZ130" s="768"/>
      <c r="BA130" s="768"/>
      <c r="BB130" s="768"/>
      <c r="BC130" s="768"/>
      <c r="BD130" s="768"/>
      <c r="BE130" s="769"/>
      <c r="BF130" s="770">
        <v>6.3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470</v>
      </c>
      <c r="X131" s="778"/>
      <c r="Y131" s="778"/>
      <c r="Z131" s="779"/>
      <c r="AA131" s="780">
        <v>1954697</v>
      </c>
      <c r="AB131" s="781"/>
      <c r="AC131" s="781"/>
      <c r="AD131" s="781"/>
      <c r="AE131" s="782"/>
      <c r="AF131" s="783">
        <v>2028940</v>
      </c>
      <c r="AG131" s="781"/>
      <c r="AH131" s="781"/>
      <c r="AI131" s="781"/>
      <c r="AJ131" s="782"/>
      <c r="AK131" s="783">
        <v>2003266</v>
      </c>
      <c r="AL131" s="781"/>
      <c r="AM131" s="781"/>
      <c r="AN131" s="781"/>
      <c r="AO131" s="782"/>
      <c r="AP131" s="784"/>
      <c r="AQ131" s="785"/>
      <c r="AR131" s="785"/>
      <c r="AS131" s="785"/>
      <c r="AT131" s="786"/>
      <c r="AU131" s="237"/>
      <c r="AV131" s="237"/>
      <c r="AW131" s="237"/>
      <c r="AX131" s="745" t="s">
        <v>471</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473</v>
      </c>
      <c r="W132" s="758"/>
      <c r="X132" s="758"/>
      <c r="Y132" s="758"/>
      <c r="Z132" s="759"/>
      <c r="AA132" s="760">
        <v>6.0910719149999997</v>
      </c>
      <c r="AB132" s="761"/>
      <c r="AC132" s="761"/>
      <c r="AD132" s="761"/>
      <c r="AE132" s="762"/>
      <c r="AF132" s="763">
        <v>6.3365106899999999</v>
      </c>
      <c r="AG132" s="761"/>
      <c r="AH132" s="761"/>
      <c r="AI132" s="761"/>
      <c r="AJ132" s="762"/>
      <c r="AK132" s="763">
        <v>6.6421034450000001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474</v>
      </c>
      <c r="W133" s="737"/>
      <c r="X133" s="737"/>
      <c r="Y133" s="737"/>
      <c r="Z133" s="738"/>
      <c r="AA133" s="739">
        <v>5.5</v>
      </c>
      <c r="AB133" s="740"/>
      <c r="AC133" s="740"/>
      <c r="AD133" s="740"/>
      <c r="AE133" s="741"/>
      <c r="AF133" s="739">
        <v>6</v>
      </c>
      <c r="AG133" s="740"/>
      <c r="AH133" s="740"/>
      <c r="AI133" s="740"/>
      <c r="AJ133" s="741"/>
      <c r="AK133" s="739">
        <v>6.3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election activeCell="G43" sqref="G43:O47"/>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G43" sqref="G43:O47"/>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G43" sqref="G43:O47"/>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475</v>
      </c>
      <c r="B5" s="248"/>
      <c r="C5" s="248"/>
      <c r="D5" s="248"/>
      <c r="E5" s="248"/>
      <c r="F5" s="248"/>
      <c r="G5" s="248"/>
      <c r="H5" s="248"/>
      <c r="I5" s="248"/>
      <c r="J5" s="248"/>
      <c r="K5" s="248"/>
      <c r="L5" s="248"/>
      <c r="M5" s="248"/>
      <c r="N5" s="248"/>
      <c r="O5" s="249"/>
    </row>
    <row r="6" spans="1:16" x14ac:dyDescent="0.15">
      <c r="A6" s="250"/>
      <c r="B6" s="246"/>
      <c r="C6" s="246"/>
      <c r="D6" s="246"/>
      <c r="E6" s="246"/>
      <c r="F6" s="246"/>
      <c r="G6" s="251" t="s">
        <v>476</v>
      </c>
      <c r="H6" s="251"/>
      <c r="I6" s="251"/>
      <c r="J6" s="251"/>
      <c r="K6" s="246"/>
      <c r="L6" s="246"/>
      <c r="M6" s="246"/>
      <c r="N6" s="246"/>
    </row>
    <row r="7" spans="1:16" x14ac:dyDescent="0.15">
      <c r="A7" s="250"/>
      <c r="B7" s="246"/>
      <c r="C7" s="246"/>
      <c r="D7" s="246"/>
      <c r="E7" s="246"/>
      <c r="F7" s="246"/>
      <c r="G7" s="253"/>
      <c r="H7" s="254"/>
      <c r="I7" s="254"/>
      <c r="J7" s="255"/>
      <c r="K7" s="1152" t="s">
        <v>477</v>
      </c>
      <c r="L7" s="256"/>
      <c r="M7" s="257" t="s">
        <v>478</v>
      </c>
      <c r="N7" s="258"/>
    </row>
    <row r="8" spans="1:16" x14ac:dyDescent="0.15">
      <c r="A8" s="250"/>
      <c r="B8" s="246"/>
      <c r="C8" s="246"/>
      <c r="D8" s="246"/>
      <c r="E8" s="246"/>
      <c r="F8" s="246"/>
      <c r="G8" s="259"/>
      <c r="H8" s="260"/>
      <c r="I8" s="260"/>
      <c r="J8" s="261"/>
      <c r="K8" s="1153"/>
      <c r="L8" s="262" t="s">
        <v>479</v>
      </c>
      <c r="M8" s="263" t="s">
        <v>480</v>
      </c>
      <c r="N8" s="264" t="s">
        <v>481</v>
      </c>
    </row>
    <row r="9" spans="1:16" x14ac:dyDescent="0.15">
      <c r="A9" s="250"/>
      <c r="B9" s="246"/>
      <c r="C9" s="246"/>
      <c r="D9" s="246"/>
      <c r="E9" s="246"/>
      <c r="F9" s="246"/>
      <c r="G9" s="1166" t="s">
        <v>482</v>
      </c>
      <c r="H9" s="1167"/>
      <c r="I9" s="1167"/>
      <c r="J9" s="1168"/>
      <c r="K9" s="265">
        <v>518386</v>
      </c>
      <c r="L9" s="266">
        <v>132988</v>
      </c>
      <c r="M9" s="267">
        <v>160295</v>
      </c>
      <c r="N9" s="268">
        <v>-17</v>
      </c>
    </row>
    <row r="10" spans="1:16" x14ac:dyDescent="0.15">
      <c r="A10" s="250"/>
      <c r="B10" s="246"/>
      <c r="C10" s="246"/>
      <c r="D10" s="246"/>
      <c r="E10" s="246"/>
      <c r="F10" s="246"/>
      <c r="G10" s="1166" t="s">
        <v>483</v>
      </c>
      <c r="H10" s="1167"/>
      <c r="I10" s="1167"/>
      <c r="J10" s="1168"/>
      <c r="K10" s="269">
        <v>40784</v>
      </c>
      <c r="L10" s="270">
        <v>10463</v>
      </c>
      <c r="M10" s="271">
        <v>18795</v>
      </c>
      <c r="N10" s="272">
        <v>-44.3</v>
      </c>
    </row>
    <row r="11" spans="1:16" ht="13.5" customHeight="1" x14ac:dyDescent="0.15">
      <c r="A11" s="250"/>
      <c r="B11" s="246"/>
      <c r="C11" s="246"/>
      <c r="D11" s="246"/>
      <c r="E11" s="246"/>
      <c r="F11" s="246"/>
      <c r="G11" s="1166" t="s">
        <v>484</v>
      </c>
      <c r="H11" s="1167"/>
      <c r="I11" s="1167"/>
      <c r="J11" s="1168"/>
      <c r="K11" s="269">
        <v>93742</v>
      </c>
      <c r="L11" s="270">
        <v>24049</v>
      </c>
      <c r="M11" s="271">
        <v>26340</v>
      </c>
      <c r="N11" s="272">
        <v>-8.6999999999999993</v>
      </c>
    </row>
    <row r="12" spans="1:16" ht="13.5" customHeight="1" x14ac:dyDescent="0.15">
      <c r="A12" s="250"/>
      <c r="B12" s="246"/>
      <c r="C12" s="246"/>
      <c r="D12" s="246"/>
      <c r="E12" s="246"/>
      <c r="F12" s="246"/>
      <c r="G12" s="1166" t="s">
        <v>485</v>
      </c>
      <c r="H12" s="1167"/>
      <c r="I12" s="1167"/>
      <c r="J12" s="1168"/>
      <c r="K12" s="269" t="s">
        <v>486</v>
      </c>
      <c r="L12" s="270" t="s">
        <v>486</v>
      </c>
      <c r="M12" s="271">
        <v>1514</v>
      </c>
      <c r="N12" s="272" t="s">
        <v>486</v>
      </c>
    </row>
    <row r="13" spans="1:16" ht="13.5" customHeight="1" x14ac:dyDescent="0.15">
      <c r="A13" s="250"/>
      <c r="B13" s="246"/>
      <c r="C13" s="246"/>
      <c r="D13" s="246"/>
      <c r="E13" s="246"/>
      <c r="F13" s="246"/>
      <c r="G13" s="1166" t="s">
        <v>487</v>
      </c>
      <c r="H13" s="1167"/>
      <c r="I13" s="1167"/>
      <c r="J13" s="1168"/>
      <c r="K13" s="269" t="s">
        <v>486</v>
      </c>
      <c r="L13" s="270" t="s">
        <v>486</v>
      </c>
      <c r="M13" s="271" t="s">
        <v>486</v>
      </c>
      <c r="N13" s="272" t="s">
        <v>486</v>
      </c>
    </row>
    <row r="14" spans="1:16" ht="13.5" customHeight="1" x14ac:dyDescent="0.15">
      <c r="A14" s="250"/>
      <c r="B14" s="246"/>
      <c r="C14" s="246"/>
      <c r="D14" s="246"/>
      <c r="E14" s="246"/>
      <c r="F14" s="246"/>
      <c r="G14" s="1166" t="s">
        <v>488</v>
      </c>
      <c r="H14" s="1167"/>
      <c r="I14" s="1167"/>
      <c r="J14" s="1168"/>
      <c r="K14" s="269">
        <v>25042</v>
      </c>
      <c r="L14" s="270">
        <v>6424</v>
      </c>
      <c r="M14" s="271">
        <v>7022</v>
      </c>
      <c r="N14" s="272">
        <v>-8.5</v>
      </c>
    </row>
    <row r="15" spans="1:16" ht="13.5" customHeight="1" x14ac:dyDescent="0.15">
      <c r="A15" s="250"/>
      <c r="B15" s="246"/>
      <c r="C15" s="246"/>
      <c r="D15" s="246"/>
      <c r="E15" s="246"/>
      <c r="F15" s="246"/>
      <c r="G15" s="1166" t="s">
        <v>489</v>
      </c>
      <c r="H15" s="1167"/>
      <c r="I15" s="1167"/>
      <c r="J15" s="1168"/>
      <c r="K15" s="269">
        <v>24982</v>
      </c>
      <c r="L15" s="270">
        <v>6409</v>
      </c>
      <c r="M15" s="271">
        <v>5072</v>
      </c>
      <c r="N15" s="272">
        <v>26.4</v>
      </c>
    </row>
    <row r="16" spans="1:16" x14ac:dyDescent="0.15">
      <c r="A16" s="250"/>
      <c r="B16" s="246"/>
      <c r="C16" s="246"/>
      <c r="D16" s="246"/>
      <c r="E16" s="246"/>
      <c r="F16" s="246"/>
      <c r="G16" s="1169" t="s">
        <v>490</v>
      </c>
      <c r="H16" s="1170"/>
      <c r="I16" s="1170"/>
      <c r="J16" s="1171"/>
      <c r="K16" s="270">
        <v>-55924</v>
      </c>
      <c r="L16" s="270">
        <v>-14347</v>
      </c>
      <c r="M16" s="271">
        <v>-16946</v>
      </c>
      <c r="N16" s="272">
        <v>-15.3</v>
      </c>
    </row>
    <row r="17" spans="1:16" x14ac:dyDescent="0.15">
      <c r="A17" s="250"/>
      <c r="B17" s="246"/>
      <c r="C17" s="246"/>
      <c r="D17" s="246"/>
      <c r="E17" s="246"/>
      <c r="F17" s="246"/>
      <c r="G17" s="1169" t="s">
        <v>170</v>
      </c>
      <c r="H17" s="1170"/>
      <c r="I17" s="1170"/>
      <c r="J17" s="1171"/>
      <c r="K17" s="270">
        <v>647012</v>
      </c>
      <c r="L17" s="270">
        <v>165986</v>
      </c>
      <c r="M17" s="271">
        <v>202093</v>
      </c>
      <c r="N17" s="272">
        <v>-17.899999999999999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491</v>
      </c>
      <c r="H19" s="246"/>
      <c r="I19" s="246"/>
      <c r="J19" s="246"/>
      <c r="K19" s="246"/>
      <c r="L19" s="246"/>
      <c r="M19" s="246"/>
      <c r="N19" s="246"/>
    </row>
    <row r="20" spans="1:16" x14ac:dyDescent="0.15">
      <c r="A20" s="250"/>
      <c r="B20" s="246"/>
      <c r="C20" s="246"/>
      <c r="D20" s="246"/>
      <c r="E20" s="246"/>
      <c r="F20" s="246"/>
      <c r="G20" s="274"/>
      <c r="H20" s="275"/>
      <c r="I20" s="275"/>
      <c r="J20" s="276"/>
      <c r="K20" s="277" t="s">
        <v>492</v>
      </c>
      <c r="L20" s="278" t="s">
        <v>493</v>
      </c>
      <c r="M20" s="279" t="s">
        <v>494</v>
      </c>
      <c r="N20" s="280"/>
    </row>
    <row r="21" spans="1:16" s="286" customFormat="1" x14ac:dyDescent="0.15">
      <c r="A21" s="281"/>
      <c r="B21" s="251"/>
      <c r="C21" s="251"/>
      <c r="D21" s="251"/>
      <c r="E21" s="251"/>
      <c r="F21" s="251"/>
      <c r="G21" s="1163" t="s">
        <v>495</v>
      </c>
      <c r="H21" s="1164"/>
      <c r="I21" s="1164"/>
      <c r="J21" s="1165"/>
      <c r="K21" s="282">
        <v>15.91</v>
      </c>
      <c r="L21" s="283">
        <v>18.46</v>
      </c>
      <c r="M21" s="284">
        <v>-2.5499999999999998</v>
      </c>
      <c r="N21" s="251"/>
      <c r="O21" s="285"/>
      <c r="P21" s="281"/>
    </row>
    <row r="22" spans="1:16" s="286" customFormat="1" x14ac:dyDescent="0.15">
      <c r="A22" s="281"/>
      <c r="B22" s="251"/>
      <c r="C22" s="251"/>
      <c r="D22" s="251"/>
      <c r="E22" s="251"/>
      <c r="F22" s="251"/>
      <c r="G22" s="1163" t="s">
        <v>496</v>
      </c>
      <c r="H22" s="1164"/>
      <c r="I22" s="1164"/>
      <c r="J22" s="1165"/>
      <c r="K22" s="287">
        <v>95.7</v>
      </c>
      <c r="L22" s="288">
        <v>94.7</v>
      </c>
      <c r="M22" s="289">
        <v>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499</v>
      </c>
      <c r="H29" s="251"/>
      <c r="I29" s="251"/>
      <c r="J29" s="251"/>
      <c r="K29" s="246"/>
      <c r="L29" s="246"/>
      <c r="M29" s="246"/>
      <c r="N29" s="246"/>
      <c r="O29" s="295"/>
    </row>
    <row r="30" spans="1:16" x14ac:dyDescent="0.15">
      <c r="A30" s="250"/>
      <c r="B30" s="246"/>
      <c r="C30" s="246"/>
      <c r="D30" s="246"/>
      <c r="E30" s="246"/>
      <c r="F30" s="246"/>
      <c r="G30" s="253"/>
      <c r="H30" s="254"/>
      <c r="I30" s="254"/>
      <c r="J30" s="255"/>
      <c r="K30" s="1152" t="s">
        <v>477</v>
      </c>
      <c r="L30" s="256"/>
      <c r="M30" s="257" t="s">
        <v>478</v>
      </c>
      <c r="N30" s="258"/>
    </row>
    <row r="31" spans="1:16" x14ac:dyDescent="0.15">
      <c r="A31" s="250"/>
      <c r="B31" s="246"/>
      <c r="C31" s="246"/>
      <c r="D31" s="246"/>
      <c r="E31" s="246"/>
      <c r="F31" s="246"/>
      <c r="G31" s="259"/>
      <c r="H31" s="260"/>
      <c r="I31" s="260"/>
      <c r="J31" s="261"/>
      <c r="K31" s="1153"/>
      <c r="L31" s="262" t="s">
        <v>479</v>
      </c>
      <c r="M31" s="263" t="s">
        <v>480</v>
      </c>
      <c r="N31" s="264" t="s">
        <v>481</v>
      </c>
    </row>
    <row r="32" spans="1:16" ht="27" customHeight="1" x14ac:dyDescent="0.15">
      <c r="A32" s="250"/>
      <c r="B32" s="246"/>
      <c r="C32" s="246"/>
      <c r="D32" s="246"/>
      <c r="E32" s="246"/>
      <c r="F32" s="246"/>
      <c r="G32" s="1154" t="s">
        <v>500</v>
      </c>
      <c r="H32" s="1155"/>
      <c r="I32" s="1155"/>
      <c r="J32" s="1156"/>
      <c r="K32" s="296">
        <v>422089</v>
      </c>
      <c r="L32" s="296">
        <v>108283</v>
      </c>
      <c r="M32" s="297">
        <v>103357</v>
      </c>
      <c r="N32" s="298">
        <v>4.8</v>
      </c>
    </row>
    <row r="33" spans="1:16" ht="13.5" customHeight="1" x14ac:dyDescent="0.15">
      <c r="A33" s="250"/>
      <c r="B33" s="246"/>
      <c r="C33" s="246"/>
      <c r="D33" s="246"/>
      <c r="E33" s="246"/>
      <c r="F33" s="246"/>
      <c r="G33" s="1154" t="s">
        <v>501</v>
      </c>
      <c r="H33" s="1155"/>
      <c r="I33" s="1155"/>
      <c r="J33" s="1156"/>
      <c r="K33" s="296" t="s">
        <v>486</v>
      </c>
      <c r="L33" s="296" t="s">
        <v>486</v>
      </c>
      <c r="M33" s="297" t="s">
        <v>486</v>
      </c>
      <c r="N33" s="298" t="s">
        <v>486</v>
      </c>
    </row>
    <row r="34" spans="1:16" ht="27" customHeight="1" x14ac:dyDescent="0.15">
      <c r="A34" s="250"/>
      <c r="B34" s="246"/>
      <c r="C34" s="246"/>
      <c r="D34" s="246"/>
      <c r="E34" s="246"/>
      <c r="F34" s="246"/>
      <c r="G34" s="1154" t="s">
        <v>502</v>
      </c>
      <c r="H34" s="1155"/>
      <c r="I34" s="1155"/>
      <c r="J34" s="1156"/>
      <c r="K34" s="296" t="s">
        <v>486</v>
      </c>
      <c r="L34" s="296" t="s">
        <v>486</v>
      </c>
      <c r="M34" s="297" t="s">
        <v>486</v>
      </c>
      <c r="N34" s="298" t="s">
        <v>486</v>
      </c>
    </row>
    <row r="35" spans="1:16" ht="27" customHeight="1" x14ac:dyDescent="0.15">
      <c r="A35" s="250"/>
      <c r="B35" s="246"/>
      <c r="C35" s="246"/>
      <c r="D35" s="246"/>
      <c r="E35" s="246"/>
      <c r="F35" s="246"/>
      <c r="G35" s="1154" t="s">
        <v>503</v>
      </c>
      <c r="H35" s="1155"/>
      <c r="I35" s="1155"/>
      <c r="J35" s="1156"/>
      <c r="K35" s="296">
        <v>25013</v>
      </c>
      <c r="L35" s="296">
        <v>6417</v>
      </c>
      <c r="M35" s="297">
        <v>28799</v>
      </c>
      <c r="N35" s="298">
        <v>-77.7</v>
      </c>
    </row>
    <row r="36" spans="1:16" ht="27" customHeight="1" x14ac:dyDescent="0.15">
      <c r="A36" s="250"/>
      <c r="B36" s="246"/>
      <c r="C36" s="246"/>
      <c r="D36" s="246"/>
      <c r="E36" s="246"/>
      <c r="F36" s="246"/>
      <c r="G36" s="1154" t="s">
        <v>504</v>
      </c>
      <c r="H36" s="1155"/>
      <c r="I36" s="1155"/>
      <c r="J36" s="1156"/>
      <c r="K36" s="296">
        <v>24796</v>
      </c>
      <c r="L36" s="296">
        <v>6361</v>
      </c>
      <c r="M36" s="297">
        <v>4510</v>
      </c>
      <c r="N36" s="298">
        <v>41</v>
      </c>
    </row>
    <row r="37" spans="1:16" ht="13.5" customHeight="1" x14ac:dyDescent="0.15">
      <c r="A37" s="250"/>
      <c r="B37" s="246"/>
      <c r="C37" s="246"/>
      <c r="D37" s="246"/>
      <c r="E37" s="246"/>
      <c r="F37" s="246"/>
      <c r="G37" s="1154" t="s">
        <v>505</v>
      </c>
      <c r="H37" s="1155"/>
      <c r="I37" s="1155"/>
      <c r="J37" s="1156"/>
      <c r="K37" s="296" t="s">
        <v>486</v>
      </c>
      <c r="L37" s="296" t="s">
        <v>486</v>
      </c>
      <c r="M37" s="297">
        <v>1276</v>
      </c>
      <c r="N37" s="298" t="s">
        <v>486</v>
      </c>
    </row>
    <row r="38" spans="1:16" ht="27" customHeight="1" x14ac:dyDescent="0.15">
      <c r="A38" s="250"/>
      <c r="B38" s="246"/>
      <c r="C38" s="246"/>
      <c r="D38" s="246"/>
      <c r="E38" s="246"/>
      <c r="F38" s="246"/>
      <c r="G38" s="1157" t="s">
        <v>506</v>
      </c>
      <c r="H38" s="1158"/>
      <c r="I38" s="1158"/>
      <c r="J38" s="1159"/>
      <c r="K38" s="299" t="s">
        <v>486</v>
      </c>
      <c r="L38" s="299" t="s">
        <v>486</v>
      </c>
      <c r="M38" s="300">
        <v>40</v>
      </c>
      <c r="N38" s="301" t="s">
        <v>486</v>
      </c>
      <c r="O38" s="295"/>
    </row>
    <row r="39" spans="1:16" x14ac:dyDescent="0.15">
      <c r="A39" s="250"/>
      <c r="B39" s="246"/>
      <c r="C39" s="246"/>
      <c r="D39" s="246"/>
      <c r="E39" s="246"/>
      <c r="F39" s="246"/>
      <c r="G39" s="1157" t="s">
        <v>507</v>
      </c>
      <c r="H39" s="1158"/>
      <c r="I39" s="1158"/>
      <c r="J39" s="1159"/>
      <c r="K39" s="302" t="s">
        <v>486</v>
      </c>
      <c r="L39" s="302" t="s">
        <v>486</v>
      </c>
      <c r="M39" s="303">
        <v>-3340</v>
      </c>
      <c r="N39" s="304" t="s">
        <v>486</v>
      </c>
      <c r="O39" s="295"/>
    </row>
    <row r="40" spans="1:16" ht="27" customHeight="1" x14ac:dyDescent="0.15">
      <c r="A40" s="250"/>
      <c r="B40" s="246"/>
      <c r="C40" s="246"/>
      <c r="D40" s="246"/>
      <c r="E40" s="246"/>
      <c r="F40" s="246"/>
      <c r="G40" s="1154" t="s">
        <v>508</v>
      </c>
      <c r="H40" s="1155"/>
      <c r="I40" s="1155"/>
      <c r="J40" s="1156"/>
      <c r="K40" s="302">
        <v>-338839</v>
      </c>
      <c r="L40" s="302">
        <v>-86926</v>
      </c>
      <c r="M40" s="303">
        <v>-104131</v>
      </c>
      <c r="N40" s="304">
        <v>-16.5</v>
      </c>
      <c r="O40" s="295"/>
    </row>
    <row r="41" spans="1:16" x14ac:dyDescent="0.15">
      <c r="A41" s="250"/>
      <c r="B41" s="246"/>
      <c r="C41" s="246"/>
      <c r="D41" s="246"/>
      <c r="E41" s="246"/>
      <c r="F41" s="246"/>
      <c r="G41" s="1160" t="s">
        <v>281</v>
      </c>
      <c r="H41" s="1161"/>
      <c r="I41" s="1161"/>
      <c r="J41" s="1162"/>
      <c r="K41" s="296">
        <v>133059</v>
      </c>
      <c r="L41" s="302">
        <v>34135</v>
      </c>
      <c r="M41" s="303">
        <v>30511</v>
      </c>
      <c r="N41" s="304">
        <v>11.9</v>
      </c>
      <c r="O41" s="295"/>
    </row>
    <row r="42" spans="1:16" x14ac:dyDescent="0.15">
      <c r="A42" s="250"/>
      <c r="B42" s="246"/>
      <c r="C42" s="246"/>
      <c r="D42" s="246"/>
      <c r="E42" s="246"/>
      <c r="F42" s="246"/>
      <c r="G42" s="305" t="s">
        <v>509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511</v>
      </c>
      <c r="H48" s="310"/>
      <c r="I48" s="310"/>
      <c r="J48" s="310"/>
      <c r="K48" s="310"/>
      <c r="L48" s="310"/>
      <c r="M48" s="311"/>
      <c r="N48" s="310"/>
    </row>
    <row r="49" spans="1:14" ht="13.5" customHeight="1" x14ac:dyDescent="0.15">
      <c r="A49" s="250"/>
      <c r="B49" s="246"/>
      <c r="C49" s="246"/>
      <c r="D49" s="246"/>
      <c r="E49" s="246"/>
      <c r="F49" s="246"/>
      <c r="G49" s="312"/>
      <c r="H49" s="313"/>
      <c r="I49" s="1147" t="s">
        <v>477</v>
      </c>
      <c r="J49" s="1149" t="s">
        <v>512</v>
      </c>
      <c r="K49" s="1150"/>
      <c r="L49" s="1150"/>
      <c r="M49" s="1150"/>
      <c r="N49" s="1151"/>
    </row>
    <row r="50" spans="1:14" x14ac:dyDescent="0.15">
      <c r="A50" s="250"/>
      <c r="B50" s="246"/>
      <c r="C50" s="246"/>
      <c r="D50" s="246"/>
      <c r="E50" s="246"/>
      <c r="F50" s="246"/>
      <c r="G50" s="314"/>
      <c r="H50" s="315"/>
      <c r="I50" s="1148"/>
      <c r="J50" s="316" t="s">
        <v>513</v>
      </c>
      <c r="K50" s="317" t="s">
        <v>514</v>
      </c>
      <c r="L50" s="318" t="s">
        <v>515</v>
      </c>
      <c r="M50" s="319" t="s">
        <v>516</v>
      </c>
      <c r="N50" s="320" t="s">
        <v>517</v>
      </c>
    </row>
    <row r="51" spans="1:14" x14ac:dyDescent="0.15">
      <c r="A51" s="250"/>
      <c r="B51" s="246"/>
      <c r="C51" s="246"/>
      <c r="D51" s="246"/>
      <c r="E51" s="246"/>
      <c r="F51" s="246"/>
      <c r="G51" s="312" t="s">
        <v>518</v>
      </c>
      <c r="H51" s="313"/>
      <c r="I51" s="321">
        <v>475092</v>
      </c>
      <c r="J51" s="322">
        <v>111419</v>
      </c>
      <c r="K51" s="323">
        <v>-17.5</v>
      </c>
      <c r="L51" s="324">
        <v>221823</v>
      </c>
      <c r="M51" s="325">
        <v>10.1</v>
      </c>
      <c r="N51" s="326">
        <v>-27.6</v>
      </c>
    </row>
    <row r="52" spans="1:14" x14ac:dyDescent="0.15">
      <c r="A52" s="250"/>
      <c r="B52" s="246"/>
      <c r="C52" s="246"/>
      <c r="D52" s="246"/>
      <c r="E52" s="246"/>
      <c r="F52" s="246"/>
      <c r="G52" s="327"/>
      <c r="H52" s="328" t="s">
        <v>519</v>
      </c>
      <c r="I52" s="329">
        <v>413991</v>
      </c>
      <c r="J52" s="330">
        <v>97090</v>
      </c>
      <c r="K52" s="331">
        <v>-24</v>
      </c>
      <c r="L52" s="332">
        <v>104431</v>
      </c>
      <c r="M52" s="333">
        <v>-11.8</v>
      </c>
      <c r="N52" s="334">
        <v>-12.2</v>
      </c>
    </row>
    <row r="53" spans="1:14" x14ac:dyDescent="0.15">
      <c r="A53" s="250"/>
      <c r="B53" s="246"/>
      <c r="C53" s="246"/>
      <c r="D53" s="246"/>
      <c r="E53" s="246"/>
      <c r="F53" s="246"/>
      <c r="G53" s="312" t="s">
        <v>520</v>
      </c>
      <c r="H53" s="313"/>
      <c r="I53" s="321">
        <v>749100</v>
      </c>
      <c r="J53" s="322">
        <v>178060</v>
      </c>
      <c r="K53" s="323">
        <v>59.8</v>
      </c>
      <c r="L53" s="324">
        <v>263041</v>
      </c>
      <c r="M53" s="325">
        <v>18.600000000000001</v>
      </c>
      <c r="N53" s="326">
        <v>41.2</v>
      </c>
    </row>
    <row r="54" spans="1:14" x14ac:dyDescent="0.15">
      <c r="A54" s="250"/>
      <c r="B54" s="246"/>
      <c r="C54" s="246"/>
      <c r="D54" s="246"/>
      <c r="E54" s="246"/>
      <c r="F54" s="246"/>
      <c r="G54" s="327"/>
      <c r="H54" s="328" t="s">
        <v>519</v>
      </c>
      <c r="I54" s="329">
        <v>477012</v>
      </c>
      <c r="J54" s="330">
        <v>113385</v>
      </c>
      <c r="K54" s="331">
        <v>16.8</v>
      </c>
      <c r="L54" s="332">
        <v>103171</v>
      </c>
      <c r="M54" s="333">
        <v>-1.2</v>
      </c>
      <c r="N54" s="334">
        <v>18</v>
      </c>
    </row>
    <row r="55" spans="1:14" x14ac:dyDescent="0.15">
      <c r="A55" s="250"/>
      <c r="B55" s="246"/>
      <c r="C55" s="246"/>
      <c r="D55" s="246"/>
      <c r="E55" s="246"/>
      <c r="F55" s="246"/>
      <c r="G55" s="312" t="s">
        <v>521</v>
      </c>
      <c r="H55" s="313"/>
      <c r="I55" s="321">
        <v>712960</v>
      </c>
      <c r="J55" s="322">
        <v>173808</v>
      </c>
      <c r="K55" s="323">
        <v>-2.4</v>
      </c>
      <c r="L55" s="324">
        <v>272886</v>
      </c>
      <c r="M55" s="325">
        <v>3.7</v>
      </c>
      <c r="N55" s="326">
        <v>-6.1</v>
      </c>
    </row>
    <row r="56" spans="1:14" x14ac:dyDescent="0.15">
      <c r="A56" s="250"/>
      <c r="B56" s="246"/>
      <c r="C56" s="246"/>
      <c r="D56" s="246"/>
      <c r="E56" s="246"/>
      <c r="F56" s="246"/>
      <c r="G56" s="327"/>
      <c r="H56" s="328" t="s">
        <v>519</v>
      </c>
      <c r="I56" s="329">
        <v>425157</v>
      </c>
      <c r="J56" s="330">
        <v>103646</v>
      </c>
      <c r="K56" s="331">
        <v>-8.6</v>
      </c>
      <c r="L56" s="332">
        <v>125724</v>
      </c>
      <c r="M56" s="333">
        <v>21.9</v>
      </c>
      <c r="N56" s="334">
        <v>-30.5</v>
      </c>
    </row>
    <row r="57" spans="1:14" x14ac:dyDescent="0.15">
      <c r="A57" s="250"/>
      <c r="B57" s="246"/>
      <c r="C57" s="246"/>
      <c r="D57" s="246"/>
      <c r="E57" s="246"/>
      <c r="F57" s="246"/>
      <c r="G57" s="312" t="s">
        <v>522</v>
      </c>
      <c r="H57" s="313"/>
      <c r="I57" s="321">
        <v>1032497</v>
      </c>
      <c r="J57" s="322">
        <v>259356</v>
      </c>
      <c r="K57" s="323">
        <v>49.2</v>
      </c>
      <c r="L57" s="324">
        <v>245039</v>
      </c>
      <c r="M57" s="325">
        <v>-10.199999999999999</v>
      </c>
      <c r="N57" s="326">
        <v>59.4</v>
      </c>
    </row>
    <row r="58" spans="1:14" x14ac:dyDescent="0.15">
      <c r="A58" s="250"/>
      <c r="B58" s="246"/>
      <c r="C58" s="246"/>
      <c r="D58" s="246"/>
      <c r="E58" s="246"/>
      <c r="F58" s="246"/>
      <c r="G58" s="327"/>
      <c r="H58" s="328" t="s">
        <v>519</v>
      </c>
      <c r="I58" s="329">
        <v>639351</v>
      </c>
      <c r="J58" s="330">
        <v>160601</v>
      </c>
      <c r="K58" s="331">
        <v>55</v>
      </c>
      <c r="L58" s="332">
        <v>108922</v>
      </c>
      <c r="M58" s="333">
        <v>-13.4</v>
      </c>
      <c r="N58" s="334">
        <v>68.400000000000006</v>
      </c>
    </row>
    <row r="59" spans="1:14" x14ac:dyDescent="0.15">
      <c r="A59" s="250"/>
      <c r="B59" s="246"/>
      <c r="C59" s="246"/>
      <c r="D59" s="246"/>
      <c r="E59" s="246"/>
      <c r="F59" s="246"/>
      <c r="G59" s="312" t="s">
        <v>523</v>
      </c>
      <c r="H59" s="313"/>
      <c r="I59" s="321">
        <v>1220070</v>
      </c>
      <c r="J59" s="322">
        <v>312999</v>
      </c>
      <c r="K59" s="323">
        <v>20.7</v>
      </c>
      <c r="L59" s="324">
        <v>237994</v>
      </c>
      <c r="M59" s="325">
        <v>-2.9</v>
      </c>
      <c r="N59" s="326">
        <v>23.6</v>
      </c>
    </row>
    <row r="60" spans="1:14" x14ac:dyDescent="0.15">
      <c r="A60" s="250"/>
      <c r="B60" s="246"/>
      <c r="C60" s="246"/>
      <c r="D60" s="246"/>
      <c r="E60" s="246"/>
      <c r="F60" s="246"/>
      <c r="G60" s="327"/>
      <c r="H60" s="328" t="s">
        <v>519</v>
      </c>
      <c r="I60" s="335">
        <v>566076</v>
      </c>
      <c r="J60" s="330">
        <v>145222</v>
      </c>
      <c r="K60" s="331">
        <v>-9.6</v>
      </c>
      <c r="L60" s="332">
        <v>110361</v>
      </c>
      <c r="M60" s="333">
        <v>1.3</v>
      </c>
      <c r="N60" s="334">
        <v>-10.9</v>
      </c>
    </row>
    <row r="61" spans="1:14" x14ac:dyDescent="0.15">
      <c r="A61" s="250"/>
      <c r="B61" s="246"/>
      <c r="C61" s="246"/>
      <c r="D61" s="246"/>
      <c r="E61" s="246"/>
      <c r="F61" s="246"/>
      <c r="G61" s="312" t="s">
        <v>524</v>
      </c>
      <c r="H61" s="336"/>
      <c r="I61" s="337">
        <v>837944</v>
      </c>
      <c r="J61" s="338">
        <v>207128</v>
      </c>
      <c r="K61" s="339">
        <v>22</v>
      </c>
      <c r="L61" s="340">
        <v>248157</v>
      </c>
      <c r="M61" s="341">
        <v>3.9</v>
      </c>
      <c r="N61" s="326">
        <v>18.100000000000001</v>
      </c>
    </row>
    <row r="62" spans="1:14" x14ac:dyDescent="0.15">
      <c r="A62" s="250"/>
      <c r="B62" s="246"/>
      <c r="C62" s="246"/>
      <c r="D62" s="246"/>
      <c r="E62" s="246"/>
      <c r="F62" s="246"/>
      <c r="G62" s="327"/>
      <c r="H62" s="328" t="s">
        <v>519</v>
      </c>
      <c r="I62" s="329">
        <v>504317</v>
      </c>
      <c r="J62" s="330">
        <v>123989</v>
      </c>
      <c r="K62" s="331">
        <v>5.9</v>
      </c>
      <c r="L62" s="332">
        <v>110522</v>
      </c>
      <c r="M62" s="333">
        <v>-0.6</v>
      </c>
      <c r="N62" s="334">
        <v>6.5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G43" sqref="G43:O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G43" sqref="G43:O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G43" sqref="G43:O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72" t="s">
        <v>3</v>
      </c>
      <c r="D47" s="1172"/>
      <c r="E47" s="1173"/>
      <c r="F47" s="11">
        <v>46.8</v>
      </c>
      <c r="G47" s="12">
        <v>48.56</v>
      </c>
      <c r="H47" s="12">
        <v>50.34</v>
      </c>
      <c r="I47" s="12">
        <v>49.27</v>
      </c>
      <c r="J47" s="13">
        <v>49.95</v>
      </c>
    </row>
    <row r="48" spans="2:10" ht="57.75" customHeight="1" x14ac:dyDescent="0.15">
      <c r="B48" s="14"/>
      <c r="C48" s="1174" t="s">
        <v>4</v>
      </c>
      <c r="D48" s="1174"/>
      <c r="E48" s="1175"/>
      <c r="F48" s="15">
        <v>4.18</v>
      </c>
      <c r="G48" s="16">
        <v>4.93</v>
      </c>
      <c r="H48" s="16">
        <v>7.87</v>
      </c>
      <c r="I48" s="16">
        <v>9.81</v>
      </c>
      <c r="J48" s="17">
        <v>8.76</v>
      </c>
    </row>
    <row r="49" spans="2:10" ht="57.75" customHeight="1" thickBot="1" x14ac:dyDescent="0.2">
      <c r="B49" s="18"/>
      <c r="C49" s="1176" t="s">
        <v>5</v>
      </c>
      <c r="D49" s="1176"/>
      <c r="E49" s="1177"/>
      <c r="F49" s="19">
        <v>0.15</v>
      </c>
      <c r="G49" s="20">
        <v>2.97</v>
      </c>
      <c r="H49" s="20">
        <v>3.42</v>
      </c>
      <c r="I49" s="20">
        <v>2.82</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2018-04-05T00:43:08Z</cp:lastPrinted>
  <dcterms:created xsi:type="dcterms:W3CDTF">2018-01-24T06:33:21Z</dcterms:created>
  <dcterms:modified xsi:type="dcterms:W3CDTF">2018-05-01T01:03:53Z</dcterms:modified>
  <cp:category/>
</cp:coreProperties>
</file>