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uma-fsv\doc\企画財政課\財政係\財政状況資料集\H26分析(H27実施)\03 公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W35" i="9"/>
  <c r="BW36" i="9" s="1"/>
  <c r="BE35" i="9"/>
  <c r="AM35" i="9"/>
  <c r="C35" i="9"/>
  <c r="CO34" i="9"/>
  <c r="BW34" i="9"/>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<sst xmlns="http://schemas.openxmlformats.org/spreadsheetml/2006/main" count="1045" uniqueCount="535">
  <si>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</si>
  <si>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</si>
  <si>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</si>
  <si>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</si>
  <si>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</si>
  <si>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</si>
  <si>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</si>
  <si>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</si>
  <si>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</si>
  <si>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</si>
  <si>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</si>
  <si>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</si>
  <si>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</si>
  <si>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</si>
  <si>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</si>
  <si>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</si>
  <si>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</si>
  <si>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</si>
  <si>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</si>
  <si>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</si>
  <si>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</si>
  <si>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</si>
  <si>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</si>
  <si>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</si>
  <si>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</si>
  <si>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</si>
  <si>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</si>
  <si>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</si>
  <si>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</si>
  <si>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</si>
  <si>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</si>
  <si>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</si>
  <si>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</si>
  <si>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</si>
  <si>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</si>
  <si>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</si>
  <si>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</si>
  <si>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</si>
  <si>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</si>
  <si>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</si>
  <si>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</si>
  <si>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</si>
  <si>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</si>
  <si>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</si>
  <si>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</si>
  <si>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</si>
  <si>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</si>
  <si>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</si>
  <si>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</si>
  <si>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</si>
  <si>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</si>
  <si>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</si>
  <si>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</si>
  <si>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</si>
  <si>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</si>
  <si>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</si>
  <si>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</si>
  <si>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</si>
  <si>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</si>
  <si>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</si>
  <si>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</si>
  <si>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</si>
  <si>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</si>
  <si>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</si>
  <si>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</si>
  <si>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</si>
  <si>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</si>
  <si>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</si>
  <si>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</si>
  <si>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</si>
  <si>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</si>
  <si>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</si>
  <si>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</si>
  <si>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</si>
  <si>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</si>
  <si>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</si>
  <si>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</si>
  <si>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</si>
  <si>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</si>
  <si>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</si>
  <si>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</si>
  <si>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</si>
  <si>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</si>
  <si>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</si>
  <si>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</si>
  <si>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</si>
  <si>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</si>
  <si>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</si>
  <si>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</si>
  <si>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</si>
  <si>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</si>
  <si>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</si>
  <si>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</si>
  <si>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</si>
  <si>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</si>
  <si>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</si>
  <si>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</si>
  <si>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</si>
  <si>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</si>
  <si>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</si>
  <si>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</si>
  <si>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</si>
  <si>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</si>
  <si>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</si>
  <si>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</si>
  <si>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</si>
  <si>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</si>
  <si>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</si>
  <si>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</si>
  <si>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</si>
  <si>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</si>
  <si>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</si>
  <si>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</si>
  <si>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</si>
  <si>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</si>
  <si>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</si>
  <si>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</si>
  <si>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</si>
  <si>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</si>
  <si>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</si>
  <si>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</si>
  <si>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</si>
  <si>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</si>
  <si>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</si>
  <si>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</si>
  <si>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</si>
  <si>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</si>
  <si>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</si>
  <si>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</si>
  <si>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</si>
  <si>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</si>
  <si>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</si>
  <si>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</si>
  <si>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</si>
  <si>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</si>
  <si>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</si>
  <si>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</si>
  <si>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</si>
  <si>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</si>
  <si>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</si>
  <si>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</si>
  <si>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</si>
  <si>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</si>
  <si>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</si>
  <si>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</si>
  <si>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</si>
  <si>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</si>
  <si>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</si>
  <si>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</si>
  <si>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</si>
  <si>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</si>
  <si>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</si>
  <si>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</si>
  <si>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</si>
  <si>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</si>
  <si>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</si>
  <si>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</si>
  <si>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</si>
  <si>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</si>
  <si>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</si>
  <si>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</si>
  <si>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</si>
  <si>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</si>
  <si>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</si>
  <si>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</si>
  <si>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</si>
  <si>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</si>
  <si>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</si>
  <si>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</si>
  <si>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</si>
  <si>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</si>
  <si>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</si>
  <si>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</si>
  <si>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</si>
  <si>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</si>
  <si>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</si>
  <si>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</si>
  <si>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</si>
  <si>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</si>
  <si>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</si>
  <si>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</si>
  <si>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</si>
  <si>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</si>
  <si>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</si>
  <si>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</si>
  <si>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</si>
  <si>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</si>
  <si>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</si>
  <si>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</si>
  <si>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</si>
  <si>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</si>
  <si>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</si>
  <si>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</si>
  <si>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</si>
  <si>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</si>
  <si>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</si>
  <si>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熊本県球磨村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</si>
  <si>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</si>
  <si>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</si>
  <si>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</si>
  <si>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</si>
  <si>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</si>
  <si>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</si>
  <si>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</si>
  <si>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</si>
  <si>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</si>
  <si>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</si>
  <si>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</si>
  <si>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</si>
  <si>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</si>
  <si>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</si>
  <si>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</si>
  <si>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</si>
  <si>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</si>
  <si>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</si>
  <si>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</si>
  <si>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</si>
  <si>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</si>
  <si>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</si>
  <si>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</si>
  <si>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</si>
  <si>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</si>
  <si>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</si>
  <si>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</si>
  <si>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</si>
  <si>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</si>
  <si>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</si>
  <si>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</si>
  <si>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</si>
  <si>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</si>
  <si>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</si>
  <si>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</si>
  <si>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</si>
  <si>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</si>
  <si>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</si>
  <si>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</si>
  <si>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</si>
  <si>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</si>
  <si>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</si>
  <si>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</si>
  <si>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</si>
  <si>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</si>
  <si>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</si>
  <si>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</si>
  <si>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</si>
  <si>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</si>
  <si>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</si>
  <si>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</si>
  <si>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</si>
  <si>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</si>
  <si>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</si>
  <si>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</si>
  <si>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</si>
  <si>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</si>
  <si>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</si>
  <si>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</si>
  <si>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</si>
  <si>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</si>
  <si>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</si>
  <si>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</si>
  <si>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</si>
  <si>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</si>
  <si>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</si>
  <si>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</si>
  <si>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</si>
  <si>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</si>
  <si>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</si>
  <si>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</si>
  <si>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</si>
  <si>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</si>
  <si>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</si>
  <si>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</si>
  <si>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</si>
  <si>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</si>
  <si>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</si>
  <si>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</si>
  <si>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</si>
  <si>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</si>
  <si>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</si>
  <si>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</si>
  <si>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</si>
  <si>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</si>
  <si>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</si>
  <si>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</si>
  <si>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</si>
  <si>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</si>
  <si>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</si>
  <si>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</si>
  <si>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</si>
  <si>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</si>
  <si>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</si>
  <si>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</si>
  <si>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</si>
  <si>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</si>
  <si>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</si>
  <si>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</si>
  <si>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</si>
  <si>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</si>
  <si>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</si>
  <si>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</si>
  <si>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</si>
  <si>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</si>
  <si>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</si>
  <si>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</si>
  <si>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</si>
  <si>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</si>
  <si>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</si>
  <si>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</si>
  <si>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</si>
  <si>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</si>
  <si>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</si>
  <si>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</si>
  <si>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</si>
  <si>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</si>
  <si>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</si>
  <si>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</si>
  <si>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</si>
  <si>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</si>
  <si>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</si>
  <si>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</si>
  <si>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</si>
  <si>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</si>
  <si>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</si>
  <si>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</si>
  <si>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</si>
  <si>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</si>
  <si>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</si>
  <si>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</si>
  <si>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</si>
  <si>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</si>
  <si>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</si>
  <si>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</si>
  <si>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</si>
  <si>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</si>
  <si>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</si>
  <si>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</si>
  <si>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</si>
  <si>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</si>
  <si>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</si>
  <si>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</si>
  <si>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</si>
  <si>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</si>
  <si>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</si>
  <si>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</si>
  <si>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</si>
  <si>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熊本県球磨村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</si>
  <si>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</si>
  <si>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</si>
  <si>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</si>
  <si>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</si>
  <si>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</si>
  <si>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</si>
  <si>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</si>
  <si>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</si>
  <si>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</si>
  <si>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</si>
  <si>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</si>
  <si>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</si>
  <si>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</si>
  <si>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</si>
  <si>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</si>
  <si>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</si>
  <si>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</si>
  <si>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</si>
  <si>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</si>
  <si>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</si>
  <si>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</si>
  <si>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</si>
  <si>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</si>
  <si>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</si>
  <si>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</si>
  <si>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</si>
  <si>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</si>
  <si>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</si>
  <si>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</si>
  <si>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</si>
  <si>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</si>
  <si>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</si>
  <si>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</si>
  <si>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</si>
  <si>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</si>
  <si>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</si>
  <si>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</si>
  <si>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</si>
  <si>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</si>
  <si>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</si>
  <si>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</si>
  <si>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</si>
  <si>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</si>
  <si>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</si>
  <si>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</si>
  <si>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</si>
  <si>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</si>
  <si>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</si>
  <si>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</si>
  <si>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</si>
  <si>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</si>
  <si>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</si>
  <si>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</si>
  <si>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</si>
  <si>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</si>
  <si>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</si>
  <si>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</si>
  <si>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</si>
  <si>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</si>
  <si>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</si>
  <si>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</si>
  <si>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</si>
  <si>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</si>
  <si>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</si>
  <si>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</si>
  <si>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</si>
  <si>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</si>
  <si>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</si>
  <si>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</si>
  <si>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</si>
  <si>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</si>
  <si>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</si>
  <si>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</si>
  <si>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</si>
  <si>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</si>
  <si>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</si>
  <si>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</si>
  <si>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</si>
  <si>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</si>
  <si>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</si>
  <si>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</si>
  <si>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</si>
  <si>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</si>
  <si>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</si>
  <si>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</si>
  <si>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</si>
  <si>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</si>
  <si>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</si>
  <si>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</si>
  <si>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</si>
  <si>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</si>
  <si>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</si>
  <si>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</si>
  <si>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</si>
  <si>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</si>
  <si>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</si>
  <si>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</si>
  <si>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</si>
  <si>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</si>
  <si>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</si>
  <si>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</si>
  <si>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</si>
  <si>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</si>
  <si>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</si>
  <si>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</si>
  <si>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</si>
  <si>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</si>
  <si>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</si>
  <si>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</si>
  <si>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</si>
  <si>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</si>
  <si>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</si>
  <si>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</si>
  <si>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</si>
  <si>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</si>
  <si>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</si>
  <si>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</si>
  <si>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</si>
  <si>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</si>
  <si>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</si>
  <si>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</si>
  <si>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</si>
  <si>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</si>
  <si>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</si>
  <si>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</si>
  <si>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</si>
  <si>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</si>
  <si>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</si>
  <si>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</si>
  <si>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</si>
  <si>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</si>
  <si>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</si>
  <si>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</si>
  <si>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</si>
  <si>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</si>
  <si>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</si>
  <si>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</si>
  <si>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</si>
  <si>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</si>
  <si>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</si>
  <si>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</si>
  <si>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</si>
  <si>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</si>
  <si>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</si>
  <si>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</si>
  <si>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</si>
  <si>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</si>
  <si>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</si>
  <si>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</si>
  <si>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</si>
  <si>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</si>
  <si>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</si>
  <si>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</si>
  <si>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</si>
  <si>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</si>
  <si>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</si>
  <si>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</si>
  <si>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</si>
  <si>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</si>
  <si>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</si>
  <si>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</si>
  <si>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</si>
  <si>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</si>
  <si>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</si>
  <si>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</si>
  <si>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</si>
  <si>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</si>
  <si>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</si>
  <si>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</si>
  <si>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</si>
  <si>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</si>
  <si>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</si>
  <si>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</si>
  <si>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</si>
  <si>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</si>
  <si>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簡易水道特別会計</t>
  </si>
  <si>
    <t>後期高齢者医療特別会計</t>
  </si>
  <si>
    <t>その他会計（赤字）</t>
  </si>
  <si>
    <t>その他会計（黒字）</t>
  </si>
  <si>
    <t>-</t>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</si>
  <si>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</si>
  <si>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</si>
  <si>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</si>
  <si>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人吉下球磨消防組合</t>
    <rPh sb="0" eb="2">
      <t>ヒトヨシ</t>
    </rPh>
    <rPh sb="2" eb="3">
      <t>シモ</t>
    </rPh>
    <rPh sb="3" eb="5">
      <t>クマ</t>
    </rPh>
    <rPh sb="5" eb="7">
      <t>ショウボウ</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</si>
  <si>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</si>
  <si>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</si>
  <si>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</si>
  <si>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㈱球磨村ふるさと振興公社</t>
    <rPh sb="1" eb="4">
      <t>クマムラ</t>
    </rPh>
    <rPh sb="8" eb="10">
      <t>シンコウ</t>
    </rPh>
    <rPh sb="10" eb="12">
      <t>コウシャ</t>
    </rPh>
    <phoneticPr fontId="2"/>
  </si>
  <si>
    <t>くま川鉄道㈱</t>
    <rPh sb="2" eb="3">
      <t>カワ</t>
    </rPh>
    <rPh sb="3" eb="5">
      <t>テツドウ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</si>
</sst>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386402</c:v>
                </c:pt>
                <c:pt idx="1">
                  <c:v>134975</c:v>
                </c:pt>
                <c:pt idx="2">
                  <c:v>111419</c:v>
                </c:pt>
                <c:pt idx="3">
                  <c:v>178060</c:v>
                </c:pt>
                <c:pt idx="4">
                  <c:v>173808</c:v>
                </c:pt>
              </c:numCache>
            </c:numRef>
          </c:val>
          <c:smooth val="0"/>
        </c:ser>
        <c:dLbls>
          <c:showLegendKey val="0"/>
          <c:showVal val="0"/>
          <c:showCatName val="0"/>
          <c:showSerName val="0"/>
          <c:showPercent val="0"/>
          <c:showBubbleSize val="0"/>
        </c:dLbls>
        <c:marker val="1"/>
        <c:smooth val="0"/>
        <c:axId val="245446616"/>
        <c:axId val="114797704"/>
      </c:lineChart>
      <c:catAx>
        <c:axId val="245446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97704"/>
        <c:crosses val="autoZero"/>
        <c:auto val="1"/>
        <c:lblAlgn val="ctr"/>
        <c:lblOffset val="100"/>
        <c:tickLblSkip val="1"/>
        <c:tickMarkSkip val="1"/>
        <c:noMultiLvlLbl val="0"/>
      </c:catAx>
      <c:valAx>
        <c:axId val="11479770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446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3.48</c:v>
                </c:pt>
                <c:pt idx="1">
                  <c:v>4.29</c:v>
                </c:pt>
                <c:pt idx="2">
                  <c:v>4.18</c:v>
                </c:pt>
                <c:pt idx="3">
                  <c:v>4.93</c:v>
                </c:pt>
                <c:pt idx="4">
                  <c:v>7.87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47.72</c:v>
                </c:pt>
                <c:pt idx="1">
                  <c:v>49.4</c:v>
                </c:pt>
                <c:pt idx="2">
                  <c:v>46.8</c:v>
                </c:pt>
                <c:pt idx="3">
                  <c:v>48.56</c:v>
                </c:pt>
                <c:pt idx="4">
                  <c:v>50.34</c:v>
                </c:pt>
              </c:numCache>
            </c:numRef>
          </c:val>
        </c:ser>
        <c:dLbls>
          <c:showLegendKey val="0"/>
          <c:showVal val="0"/>
          <c:showCatName val="0"/>
          <c:showSerName val="0"/>
          <c:showPercent val="0"/>
          <c:showBubbleSize val="0"/>
        </c:dLbls>
        <c:gapWidth val="250"/>
        <c:overlap val="100"/>
        <c:axId val="246320928"/>
        <c:axId val="186032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3.74</c:v>
                </c:pt>
                <c:pt idx="1">
                  <c:v>0.75</c:v>
                </c:pt>
                <c:pt idx="2">
                  <c:v>0.15</c:v>
                </c:pt>
                <c:pt idx="3">
                  <c:v>2.97</c:v>
                </c:pt>
                <c:pt idx="4">
                  <c:v>3.42</c:v>
                </c:pt>
              </c:numCache>
            </c:numRef>
          </c:val>
          <c:smooth val="0"/>
        </c:ser>
        <c:dLbls>
          <c:showLegendKey val="0"/>
          <c:showVal val="0"/>
          <c:showCatName val="0"/>
          <c:showSerName val="0"/>
          <c:showPercent val="0"/>
          <c:showBubbleSize val="0"/>
        </c:dLbls>
        <c:marker val="1"/>
        <c:smooth val="0"/>
        <c:axId val="246320928"/>
        <c:axId val="186032680"/>
      </c:lineChart>
      <c:catAx>
        <c:axId val="2463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032680"/>
        <c:crosses val="autoZero"/>
        <c:auto val="1"/>
        <c:lblAlgn val="ctr"/>
        <c:lblOffset val="100"/>
        <c:tickLblSkip val="1"/>
        <c:tickMarkSkip val="1"/>
        <c:noMultiLvlLbl val="0"/>
      </c:catAx>
      <c:valAx>
        <c:axId val="186032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2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0.51</c:v>
                </c:pt>
                <c:pt idx="2">
                  <c:v>#N/A</c:v>
                </c:pt>
                <c:pt idx="3">
                  <c:v>0.45</c:v>
                </c:pt>
                <c:pt idx="4">
                  <c:v>#N/A</c:v>
                </c:pt>
                <c:pt idx="5">
                  <c:v>0.62</c:v>
                </c:pt>
                <c:pt idx="6">
                  <c:v>#N/A</c:v>
                </c:pt>
                <c:pt idx="7">
                  <c:v>0.49</c:v>
                </c:pt>
                <c:pt idx="8">
                  <c:v>#N/A</c:v>
                </c:pt>
                <c:pt idx="9">
                  <c:v>0.34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c:v>
                </c:pt>
                <c:pt idx="2">
                  <c:v>#N/A</c:v>
                </c:pt>
                <c:pt idx="3">
                  <c:v>0.18</c:v>
                </c:pt>
                <c:pt idx="4">
                  <c:v>#N/A</c:v>
                </c:pt>
                <c:pt idx="5">
                  <c:v>0.3</c:v>
                </c:pt>
                <c:pt idx="6">
                  <c:v>#N/A</c:v>
                </c:pt>
                <c:pt idx="7">
                  <c:v>0.68</c:v>
                </c:pt>
                <c:pt idx="8">
                  <c:v>#N/A</c:v>
                </c:pt>
                <c:pt idx="9">
                  <c:v>0.68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2.64</c:v>
                </c:pt>
                <c:pt idx="2">
                  <c:v>#N/A</c:v>
                </c:pt>
                <c:pt idx="3">
                  <c:v>1.9</c:v>
                </c:pt>
                <c:pt idx="4">
                  <c:v>#N/A</c:v>
                </c:pt>
                <c:pt idx="5">
                  <c:v>1.38</c:v>
                </c:pt>
                <c:pt idx="6">
                  <c:v>#N/A</c:v>
                </c:pt>
                <c:pt idx="7">
                  <c:v>1.75</c:v>
                </c:pt>
                <c:pt idx="8">
                  <c:v>#N/A</c:v>
                </c:pt>
                <c:pt idx="9">
                  <c:v>1.43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3.48</c:v>
                </c:pt>
                <c:pt idx="2">
                  <c:v>#N/A</c:v>
                </c:pt>
                <c:pt idx="3">
                  <c:v>4.29</c:v>
                </c:pt>
                <c:pt idx="4">
                  <c:v>#N/A</c:v>
                </c:pt>
                <c:pt idx="5">
                  <c:v>4.18</c:v>
                </c:pt>
                <c:pt idx="6">
                  <c:v>#N/A</c:v>
                </c:pt>
                <c:pt idx="7">
                  <c:v>4.93</c:v>
                </c:pt>
                <c:pt idx="8">
                  <c:v>#N/A</c:v>
                </c:pt>
                <c:pt idx="9">
                  <c:v>7.86</c:v>
                </c:pt>
              </c:numCache>
            </c:numRef>
          </c:val>
        </c:ser>
        <c:dLbls>
          <c:showLegendKey val="0"/>
          <c:showVal val="0"/>
          <c:showCatName val="0"/>
          <c:showSerName val="0"/>
          <c:showPercent val="0"/>
          <c:showBubbleSize val="0"/>
        </c:dLbls>
        <c:gapWidth val="150"/>
        <c:overlap val="100"/>
        <c:axId val="246255416"/>
        <c:axId val="185315928"/>
      </c:barChart>
      <c:catAx>
        <c:axId val="24625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315928"/>
        <c:crosses val="autoZero"/>
        <c:auto val="1"/>
        <c:lblAlgn val="ctr"/>
        <c:lblOffset val="100"/>
        <c:tickLblSkip val="1"/>
        <c:tickMarkSkip val="1"/>
        <c:noMultiLvlLbl val="0"/>
      </c:catAx>
      <c:valAx>
        <c:axId val="185315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55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323</c:v>
                </c:pt>
                <c:pt idx="5">
                  <c:v>280</c:v>
                </c:pt>
                <c:pt idx="8">
                  <c:v>274</c:v>
                </c:pt>
                <c:pt idx="11">
                  <c:v>304</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c:v>
                </c:pt>
                <c:pt idx="3">
                  <c:v>24</c:v>
                </c:pt>
                <c:pt idx="6">
                  <c:v>25</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c:v>
                </c:pt>
                <c:pt idx="3">
                  <c:v>18</c:v>
                </c:pt>
                <c:pt idx="6">
                  <c:v>19</c:v>
                </c:pt>
                <c:pt idx="9">
                  <c:v>18</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418</c:v>
                </c:pt>
                <c:pt idx="3">
                  <c:v>347</c:v>
                </c:pt>
                <c:pt idx="6">
                  <c:v>334</c:v>
                </c:pt>
                <c:pt idx="9">
                  <c:v>377</c:v>
                </c:pt>
                <c:pt idx="12">
                  <c:v>412</c:v>
                </c:pt>
              </c:numCache>
            </c:numRef>
          </c:val>
        </c:ser>
        <c:dLbls>
          <c:showLegendKey val="0"/>
          <c:showVal val="0"/>
          <c:showCatName val="0"/>
          <c:showSerName val="0"/>
          <c:showPercent val="0"/>
          <c:showBubbleSize val="0"/>
        </c:dLbls>
        <c:gapWidth val="100"/>
        <c:overlap val="100"/>
        <c:axId val="246307080"/>
        <c:axId val="24508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135</c:v>
                </c:pt>
                <c:pt idx="2">
                  <c:v>#N/A</c:v>
                </c:pt>
                <c:pt idx="3">
                  <c:v>#N/A</c:v>
                </c:pt>
                <c:pt idx="4">
                  <c:v>109</c:v>
                </c:pt>
                <c:pt idx="5">
                  <c:v>#N/A</c:v>
                </c:pt>
                <c:pt idx="6">
                  <c:v>#N/A</c:v>
                </c:pt>
                <c:pt idx="7">
                  <c:v>104</c:v>
                </c:pt>
                <c:pt idx="8">
                  <c:v>#N/A</c:v>
                </c:pt>
                <c:pt idx="9">
                  <c:v>#N/A</c:v>
                </c:pt>
                <c:pt idx="10">
                  <c:v>114</c:v>
                </c:pt>
                <c:pt idx="11">
                  <c:v>#N/A</c:v>
                </c:pt>
                <c:pt idx="12">
                  <c:v>#N/A</c:v>
                </c:pt>
                <c:pt idx="13">
                  <c:v>119</c:v>
                </c:pt>
                <c:pt idx="14">
                  <c:v>#N/A</c:v>
                </c:pt>
              </c:numCache>
            </c:numRef>
          </c:val>
          <c:smooth val="0"/>
        </c:ser>
        <c:dLbls>
          <c:showLegendKey val="0"/>
          <c:showVal val="0"/>
          <c:showCatName val="0"/>
          <c:showSerName val="0"/>
          <c:showPercent val="0"/>
          <c:showBubbleSize val="0"/>
        </c:dLbls>
        <c:marker val="1"/>
        <c:smooth val="0"/>
        <c:axId val="246307080"/>
        <c:axId val="245087104"/>
      </c:lineChart>
      <c:catAx>
        <c:axId val="24630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087104"/>
        <c:crosses val="autoZero"/>
        <c:auto val="1"/>
        <c:lblAlgn val="ctr"/>
        <c:lblOffset val="100"/>
        <c:tickLblSkip val="1"/>
        <c:tickMarkSkip val="1"/>
        <c:noMultiLvlLbl val="0"/>
      </c:catAx>
      <c:valAx>
        <c:axId val="24508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30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2958</c:v>
                </c:pt>
                <c:pt idx="5">
                  <c:v>3022</c:v>
                </c:pt>
                <c:pt idx="8">
                  <c:v>3050</c:v>
                </c:pt>
                <c:pt idx="11">
                  <c:v>3016</c:v>
                </c:pt>
                <c:pt idx="14">
                  <c:v>2877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1523</c:v>
                </c:pt>
                <c:pt idx="5">
                  <c:v>1630</c:v>
                </c:pt>
                <c:pt idx="8">
                  <c:v>1828</c:v>
                </c:pt>
                <c:pt idx="11">
                  <c:v>2048</c:v>
                </c:pt>
                <c:pt idx="14">
                  <c:v>1760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829</c:v>
                </c:pt>
                <c:pt idx="3">
                  <c:v>813</c:v>
                </c:pt>
                <c:pt idx="6">
                  <c:v>798</c:v>
                </c:pt>
                <c:pt idx="9">
                  <c:v>781</c:v>
                </c:pt>
                <c:pt idx="12">
                  <c:v>762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169</c:v>
                </c:pt>
                <c:pt idx="3">
                  <c:v>146</c:v>
                </c:pt>
                <c:pt idx="6">
                  <c:v>142</c:v>
                </c:pt>
                <c:pt idx="9">
                  <c:v>125</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223</c:v>
                </c:pt>
                <c:pt idx="3">
                  <c:v>217</c:v>
                </c:pt>
                <c:pt idx="6">
                  <c:v>201</c:v>
                </c:pt>
                <c:pt idx="9">
                  <c:v>190</c:v>
                </c:pt>
                <c:pt idx="12">
                  <c:v>176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3708</c:v>
                </c:pt>
                <c:pt idx="3">
                  <c:v>3736</c:v>
                </c:pt>
                <c:pt idx="6">
                  <c:v>3768</c:v>
                </c:pt>
                <c:pt idx="9">
                  <c:v>3713</c:v>
                </c:pt>
                <c:pt idx="12">
                  <c:v>3569</c:v>
                </c:pt>
              </c:numCache>
            </c:numRef>
          </c:val>
        </c:ser>
        <c:dLbls>
          <c:showLegendKey val="0"/>
          <c:showVal val="0"/>
          <c:showCatName val="0"/>
          <c:showSerName val="0"/>
          <c:showPercent val="0"/>
          <c:showBubbleSize val="0"/>
        </c:dLbls>
        <c:gapWidth val="100"/>
        <c:overlap val="100"/>
        <c:axId val="248998536"/>
        <c:axId val="248641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446</c:v>
                </c:pt>
                <c:pt idx="2">
                  <c:v>#N/A</c:v>
                </c:pt>
                <c:pt idx="3">
                  <c:v>#N/A</c:v>
                </c:pt>
                <c:pt idx="4">
                  <c:v>259</c:v>
                </c:pt>
                <c:pt idx="5">
                  <c:v>#N/A</c:v>
                </c:pt>
                <c:pt idx="6">
                  <c:v>#N/A</c:v>
                </c:pt>
                <c:pt idx="7">
                  <c:v>32</c:v>
                </c:pt>
                <c:pt idx="8">
                  <c:v>#N/A</c:v>
                </c:pt>
                <c:pt idx="9">
                  <c:v>#N/A</c:v>
                </c:pt>
                <c:pt idx="10">
                  <c:v>0</c:v>
                </c:pt>
                <c:pt idx="11">
                  <c:v>#N/A</c:v>
                </c:pt>
                <c:pt idx="12">
                  <c:v>#N/A</c:v>
                </c:pt>
                <c:pt idx="13">
                  <c:v>22</c:v>
                </c:pt>
                <c:pt idx="14">
                  <c:v>#N/A</c:v>
                </c:pt>
              </c:numCache>
            </c:numRef>
          </c:val>
          <c:smooth val="0"/>
        </c:ser>
        <c:dLbls>
          <c:showLegendKey val="0"/>
          <c:showVal val="0"/>
          <c:showCatName val="0"/>
          <c:showSerName val="0"/>
          <c:showPercent val="0"/>
          <c:showBubbleSize val="0"/>
        </c:dLbls>
        <c:marker val="1"/>
        <c:smooth val="0"/>
        <c:axId val="248998536"/>
        <c:axId val="248641712"/>
      </c:lineChart>
      <c:catAx>
        <c:axId val="248998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641712"/>
        <c:crosses val="autoZero"/>
        <c:auto val="1"/>
        <c:lblAlgn val="ctr"/>
        <c:lblOffset val="100"/>
        <c:tickLblSkip val="1"/>
        <c:tickMarkSkip val="1"/>
        <c:noMultiLvlLbl val="0"/>
      </c:catAx>
      <c:valAx>
        <c:axId val="24864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998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4,102
4,100
207.58
3,905,830
3,458,868
180,255
2,291,654
3,569,265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人口の減少や高齢化による所得減少に加え、基幹産業である農林業が依然として低迷していることにより、税収等の自主財源が乏しい状況にあり、類似団体との比較においても下回る状況が続いている。</a:t>
          </a:r>
          <a:endParaRPr kumimoji="1" lang="en-US" altLang="ja-JP" sz="1300">
            <a:latin typeface="ＭＳ Ｐゴシック"/>
          </a:endParaRPr>
        </a:p>
        <a:p>
          <a:r>
            <a:rPr kumimoji="1" lang="ja-JP" altLang="en-US" sz="1300">
              <a:latin typeface="ＭＳ Ｐゴシック"/>
            </a:rPr>
            <a:t>　今後は、豊富な森林資源を最大限活用した施策を展開し、雇用・所得の増加による自主財源の確保を目指しながら、適正な財源規模による行政運営に努め、限られた財源の効率的な執行を図る。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165100</xdr:rowOff>
    </xdr:to>
    <xdr:cxnSp macro="">
      <xdr:nvCxnSpPr>
        <xdr:cNvPr id="71" name="直線コネクタ 70"/>
        <xdr:cNvCxnSpPr/>
      </xdr:nvCxnSpPr>
      <xdr:spPr>
        <a:xfrm>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153609</xdr:rowOff>
    </xdr:from>
    <xdr:to>
      <xdr:col>4</xdr:col>
      <xdr:colOff>482600</xdr:colOff>
      <xdr:row>44</xdr:row>
      <xdr:rowOff>153609</xdr:rowOff>
    </xdr:to>
    <xdr:cxnSp macro="">
      <xdr:nvCxnSpPr>
        <xdr:cNvPr id="74" name="直線コネクタ 73"/>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142119</xdr:rowOff>
    </xdr:from>
    <xdr:to>
      <xdr:col>3</xdr:col>
      <xdr:colOff>279400</xdr:colOff>
      <xdr:row>44</xdr:row>
      <xdr:rowOff>153609</xdr:rowOff>
    </xdr:to>
    <xdr:cxnSp macro="">
      <xdr:nvCxnSpPr>
        <xdr:cNvPr id="77" name="直線コネクタ 76"/>
        <xdr:cNvCxnSpPr/>
      </xdr:nvCxnSpPr>
      <xdr:spPr>
        <a:xfrm>
          <a:off x="1447800" y="76859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1" name="円/楕円 90"/>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2" name="テキスト ボックス 91"/>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102809</xdr:rowOff>
    </xdr:from>
    <xdr:to>
      <xdr:col>3</xdr:col>
      <xdr:colOff>330200</xdr:colOff>
      <xdr:row>45</xdr:row>
      <xdr:rowOff>32959</xdr:rowOff>
    </xdr:to>
    <xdr:sp macro="" textlink="">
      <xdr:nvSpPr>
        <xdr:cNvPr id="93" name="円/楕円 92"/>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17736</xdr:rowOff>
    </xdr:from>
    <xdr:ext cx="762000" cy="259045"/>
    <xdr:sp macro="" textlink="">
      <xdr:nvSpPr>
        <xdr:cNvPr id="94" name="テキスト ボックス 93"/>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91319</xdr:rowOff>
    </xdr:from>
    <xdr:to>
      <xdr:col>2</xdr:col>
      <xdr:colOff>127000</xdr:colOff>
      <xdr:row>45</xdr:row>
      <xdr:rowOff>21469</xdr:rowOff>
    </xdr:to>
    <xdr:sp macro="" textlink="">
      <xdr:nvSpPr>
        <xdr:cNvPr id="95" name="円/楕円 94"/>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6246</xdr:rowOff>
    </xdr:from>
    <xdr:ext cx="762000" cy="259045"/>
    <xdr:sp macro="" textlink="">
      <xdr:nvSpPr>
        <xdr:cNvPr id="96" name="テキスト ボックス 95"/>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義務的経費と呼ばれる人件費・扶助費・公債費が上昇したため、昨年度と比較すると５．３ポイント上昇した。</a:t>
          </a:r>
          <a:endParaRPr kumimoji="1" lang="en-US" altLang="ja-JP" sz="1300">
            <a:latin typeface="ＭＳ Ｐゴシック"/>
          </a:endParaRPr>
        </a:p>
        <a:p>
          <a:r>
            <a:rPr kumimoji="1" lang="ja-JP" altLang="en-US" sz="1300">
              <a:latin typeface="ＭＳ Ｐゴシック"/>
            </a:rPr>
            <a:t>　今後も扶助費・公債費は当分の間、高止まりの状況が続くと思われるが、人件費をはじめその他の費目の歳出抑制に努め、７０％台の維持に努める。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67098</xdr:rowOff>
    </xdr:from>
    <xdr:to>
      <xdr:col>7</xdr:col>
      <xdr:colOff>152400</xdr:colOff>
      <xdr:row>62</xdr:row>
      <xdr:rowOff>108796</xdr:rowOff>
    </xdr:to>
    <xdr:cxnSp macro="">
      <xdr:nvCxnSpPr>
        <xdr:cNvPr id="131" name="直線コネクタ 130"/>
        <xdr:cNvCxnSpPr/>
      </xdr:nvCxnSpPr>
      <xdr:spPr>
        <a:xfrm>
          <a:off x="4114800" y="10525548"/>
          <a:ext cx="8382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11447</xdr:rowOff>
    </xdr:from>
    <xdr:ext cx="762000" cy="259045"/>
    <xdr:sp macro="" textlink="">
      <xdr:nvSpPr>
        <xdr:cNvPr id="132"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67098</xdr:rowOff>
    </xdr:from>
    <xdr:to>
      <xdr:col>6</xdr:col>
      <xdr:colOff>0</xdr:colOff>
      <xdr:row>61</xdr:row>
      <xdr:rowOff>71120</xdr:rowOff>
    </xdr:to>
    <xdr:cxnSp macro="">
      <xdr:nvCxnSpPr>
        <xdr:cNvPr id="134" name="直線コネクタ 133"/>
        <xdr:cNvCxnSpPr/>
      </xdr:nvCxnSpPr>
      <xdr:spPr>
        <a:xfrm flipV="1">
          <a:off x="3225800" y="105255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6" name="テキスト ボックス 135"/>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63</xdr:row>
      <xdr:rowOff>25823</xdr:rowOff>
    </xdr:to>
    <xdr:cxnSp macro="">
      <xdr:nvCxnSpPr>
        <xdr:cNvPr id="137" name="直線コネクタ 136"/>
        <xdr:cNvCxnSpPr/>
      </xdr:nvCxnSpPr>
      <xdr:spPr>
        <a:xfrm flipV="1">
          <a:off x="2336800" y="10529570"/>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169121</xdr:rowOff>
    </xdr:from>
    <xdr:to>
      <xdr:col>3</xdr:col>
      <xdr:colOff>279400</xdr:colOff>
      <xdr:row>63</xdr:row>
      <xdr:rowOff>25823</xdr:rowOff>
    </xdr:to>
    <xdr:cxnSp macro="">
      <xdr:nvCxnSpPr>
        <xdr:cNvPr id="140" name="直線コネクタ 139"/>
        <xdr:cNvCxnSpPr/>
      </xdr:nvCxnSpPr>
      <xdr:spPr>
        <a:xfrm>
          <a:off x="1447800" y="107990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57996</xdr:rowOff>
    </xdr:from>
    <xdr:to>
      <xdr:col>7</xdr:col>
      <xdr:colOff>203200</xdr:colOff>
      <xdr:row>62</xdr:row>
      <xdr:rowOff>159596</xdr:rowOff>
    </xdr:to>
    <xdr:sp macro="" textlink="">
      <xdr:nvSpPr>
        <xdr:cNvPr id="150" name="円/楕円 149"/>
        <xdr:cNvSpPr/>
      </xdr:nvSpPr>
      <xdr:spPr>
        <a:xfrm>
          <a:off x="4902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74523</xdr:rowOff>
    </xdr:from>
    <xdr:ext cx="762000" cy="259045"/>
    <xdr:sp macro="" textlink="">
      <xdr:nvSpPr>
        <xdr:cNvPr id="151" name="財政構造の弾力性該当値テキスト"/>
        <xdr:cNvSpPr txBox="1"/>
      </xdr:nvSpPr>
      <xdr:spPr>
        <a:xfrm>
          <a:off x="50419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16298</xdr:rowOff>
    </xdr:from>
    <xdr:to>
      <xdr:col>6</xdr:col>
      <xdr:colOff>50800</xdr:colOff>
      <xdr:row>61</xdr:row>
      <xdr:rowOff>117898</xdr:rowOff>
    </xdr:to>
    <xdr:sp macro="" textlink="">
      <xdr:nvSpPr>
        <xdr:cNvPr id="152" name="円/楕円 151"/>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128075</xdr:rowOff>
    </xdr:from>
    <xdr:ext cx="736600" cy="259045"/>
    <xdr:sp macro="" textlink="">
      <xdr:nvSpPr>
        <xdr:cNvPr id="153" name="テキスト ボックス 152"/>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4" name="円/楕円 153"/>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5" name="テキスト ボックス 154"/>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146473</xdr:rowOff>
    </xdr:from>
    <xdr:to>
      <xdr:col>3</xdr:col>
      <xdr:colOff>330200</xdr:colOff>
      <xdr:row>63</xdr:row>
      <xdr:rowOff>76623</xdr:rowOff>
    </xdr:to>
    <xdr:sp macro="" textlink="">
      <xdr:nvSpPr>
        <xdr:cNvPr id="156" name="円/楕円 155"/>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61400</xdr:rowOff>
    </xdr:from>
    <xdr:ext cx="762000" cy="259045"/>
    <xdr:sp macro="" textlink="">
      <xdr:nvSpPr>
        <xdr:cNvPr id="157" name="テキスト ボックス 156"/>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118321</xdr:rowOff>
    </xdr:from>
    <xdr:to>
      <xdr:col>2</xdr:col>
      <xdr:colOff>127000</xdr:colOff>
      <xdr:row>63</xdr:row>
      <xdr:rowOff>48471</xdr:rowOff>
    </xdr:to>
    <xdr:sp macro="" textlink="">
      <xdr:nvSpPr>
        <xdr:cNvPr id="158" name="円/楕円 157"/>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33248</xdr:rowOff>
    </xdr:from>
    <xdr:ext cx="762000" cy="259045"/>
    <xdr:sp macro="" textlink="">
      <xdr:nvSpPr>
        <xdr:cNvPr id="159" name="テキスト ボックス 158"/>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[238,679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４月より村内公共交通機関の交通体系を見直し、「球磨村コミュニティバス」の運行が開始したことにより物件費が増加し、昨年度と比較すると３２，９８８円増加した。高齢化が進む本村にとって、住民生活に直結する公共交通機関網の整備は重要な施策なのでやむを得ないものであるが、今後も住民ニーズを的確にとらえ、最小の経費で最大の効果を上げ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103409</xdr:rowOff>
    </xdr:from>
    <xdr:to>
      <xdr:col>7</xdr:col>
      <xdr:colOff>152400</xdr:colOff>
      <xdr:row>89</xdr:row>
      <xdr:rowOff>60013</xdr:rowOff>
    </xdr:to>
    <xdr:cxnSp macro="">
      <xdr:nvCxnSpPr>
        <xdr:cNvPr id="190" name="直線コネクタ 189"/>
        <xdr:cNvCxnSpPr/>
      </xdr:nvCxnSpPr>
      <xdr:spPr>
        <a:xfrm flipV="1">
          <a:off x="4953000" y="13990859"/>
          <a:ext cx="0" cy="1328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32090</xdr:rowOff>
    </xdr:from>
    <xdr:ext cx="762000" cy="259045"/>
    <xdr:sp macro="" textlink="">
      <xdr:nvSpPr>
        <xdr:cNvPr id="191" name="人件費・物件費等の状況最小値テキスト"/>
        <xdr:cNvSpPr txBox="1"/>
      </xdr:nvSpPr>
      <xdr:spPr>
        <a:xfrm>
          <a:off x="5041900" y="152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89</xdr:row>
      <xdr:rowOff>60013</xdr:rowOff>
    </xdr:from>
    <xdr:to>
      <xdr:col>7</xdr:col>
      <xdr:colOff>241300</xdr:colOff>
      <xdr:row>89</xdr:row>
      <xdr:rowOff>60013</xdr:rowOff>
    </xdr:to>
    <xdr:cxnSp macro="">
      <xdr:nvCxnSpPr>
        <xdr:cNvPr id="192" name="直線コネクタ 191"/>
        <xdr:cNvCxnSpPr/>
      </xdr:nvCxnSpPr>
      <xdr:spPr>
        <a:xfrm>
          <a:off x="4864100" y="153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18336</xdr:rowOff>
    </xdr:from>
    <xdr:ext cx="762000" cy="259045"/>
    <xdr:sp macro="" textlink="">
      <xdr:nvSpPr>
        <xdr:cNvPr id="193" name="人件費・物件費等の状況最大値テキスト"/>
        <xdr:cNvSpPr txBox="1"/>
      </xdr:nvSpPr>
      <xdr:spPr>
        <a:xfrm>
          <a:off x="5041900" y="137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81</xdr:row>
      <xdr:rowOff>103409</xdr:rowOff>
    </xdr:from>
    <xdr:to>
      <xdr:col>7</xdr:col>
      <xdr:colOff>241300</xdr:colOff>
      <xdr:row>81</xdr:row>
      <xdr:rowOff>103409</xdr:rowOff>
    </xdr:to>
    <xdr:cxnSp macro="">
      <xdr:nvCxnSpPr>
        <xdr:cNvPr id="194" name="直線コネクタ 193"/>
        <xdr:cNvCxnSpPr/>
      </xdr:nvCxnSpPr>
      <xdr:spPr>
        <a:xfrm>
          <a:off x="4864100" y="13990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92114</xdr:rowOff>
    </xdr:from>
    <xdr:to>
      <xdr:col>7</xdr:col>
      <xdr:colOff>152400</xdr:colOff>
      <xdr:row>81</xdr:row>
      <xdr:rowOff>130018</xdr:rowOff>
    </xdr:to>
    <xdr:cxnSp macro="">
      <xdr:nvCxnSpPr>
        <xdr:cNvPr id="195" name="直線コネクタ 194"/>
        <xdr:cNvCxnSpPr/>
      </xdr:nvCxnSpPr>
      <xdr:spPr>
        <a:xfrm>
          <a:off x="4114800" y="13979564"/>
          <a:ext cx="8382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167550</xdr:rowOff>
    </xdr:from>
    <xdr:ext cx="762000" cy="259045"/>
    <xdr:sp macro="" textlink="">
      <xdr:nvSpPr>
        <xdr:cNvPr id="196" name="人件費・物件費等の状況平均値テキスト"/>
        <xdr:cNvSpPr txBox="1"/>
      </xdr:nvSpPr>
      <xdr:spPr>
        <a:xfrm>
          <a:off x="5041900" y="1405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24023</xdr:rowOff>
    </xdr:from>
    <xdr:to>
      <xdr:col>7</xdr:col>
      <xdr:colOff>203200</xdr:colOff>
      <xdr:row>82</xdr:row>
      <xdr:rowOff>125623</xdr:rowOff>
    </xdr:to>
    <xdr:sp macro="" textlink="">
      <xdr:nvSpPr>
        <xdr:cNvPr id="197" name="フローチャート : 判断 196"/>
        <xdr:cNvSpPr/>
      </xdr:nvSpPr>
      <xdr:spPr>
        <a:xfrm>
          <a:off x="49022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92114</xdr:rowOff>
    </xdr:from>
    <xdr:to>
      <xdr:col>6</xdr:col>
      <xdr:colOff>0</xdr:colOff>
      <xdr:row>81</xdr:row>
      <xdr:rowOff>92624</xdr:rowOff>
    </xdr:to>
    <xdr:cxnSp macro="">
      <xdr:nvCxnSpPr>
        <xdr:cNvPr id="198" name="直線コネクタ 197"/>
        <xdr:cNvCxnSpPr/>
      </xdr:nvCxnSpPr>
      <xdr:spPr>
        <a:xfrm flipV="1">
          <a:off x="3225800" y="13979564"/>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51505</xdr:rowOff>
    </xdr:from>
    <xdr:to>
      <xdr:col>6</xdr:col>
      <xdr:colOff>50800</xdr:colOff>
      <xdr:row>82</xdr:row>
      <xdr:rowOff>153105</xdr:rowOff>
    </xdr:to>
    <xdr:sp macro="" textlink="">
      <xdr:nvSpPr>
        <xdr:cNvPr id="199" name="フローチャート : 判断 198"/>
        <xdr:cNvSpPr/>
      </xdr:nvSpPr>
      <xdr:spPr>
        <a:xfrm>
          <a:off x="4064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137882</xdr:rowOff>
    </xdr:from>
    <xdr:ext cx="736600" cy="259045"/>
    <xdr:sp macro="" textlink="">
      <xdr:nvSpPr>
        <xdr:cNvPr id="200" name="テキスト ボックス 199"/>
        <xdr:cNvSpPr txBox="1"/>
      </xdr:nvSpPr>
      <xdr:spPr>
        <a:xfrm>
          <a:off x="3733800" y="1419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92624</xdr:rowOff>
    </xdr:from>
    <xdr:to>
      <xdr:col>4</xdr:col>
      <xdr:colOff>482600</xdr:colOff>
      <xdr:row>81</xdr:row>
      <xdr:rowOff>102346</xdr:rowOff>
    </xdr:to>
    <xdr:cxnSp macro="">
      <xdr:nvCxnSpPr>
        <xdr:cNvPr id="201" name="直線コネクタ 200"/>
        <xdr:cNvCxnSpPr/>
      </xdr:nvCxnSpPr>
      <xdr:spPr>
        <a:xfrm flipV="1">
          <a:off x="2336800" y="13980074"/>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33021</xdr:rowOff>
    </xdr:from>
    <xdr:to>
      <xdr:col>4</xdr:col>
      <xdr:colOff>533400</xdr:colOff>
      <xdr:row>82</xdr:row>
      <xdr:rowOff>134621</xdr:rowOff>
    </xdr:to>
    <xdr:sp macro="" textlink="">
      <xdr:nvSpPr>
        <xdr:cNvPr id="202" name="フローチャート : 判断 201"/>
        <xdr:cNvSpPr/>
      </xdr:nvSpPr>
      <xdr:spPr>
        <a:xfrm>
          <a:off x="3175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119398</xdr:rowOff>
    </xdr:from>
    <xdr:ext cx="762000" cy="259045"/>
    <xdr:sp macro="" textlink="">
      <xdr:nvSpPr>
        <xdr:cNvPr id="203" name="テキスト ボックス 202"/>
        <xdr:cNvSpPr txBox="1"/>
      </xdr:nvSpPr>
      <xdr:spPr>
        <a:xfrm>
          <a:off x="2844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90874</xdr:rowOff>
    </xdr:from>
    <xdr:to>
      <xdr:col>3</xdr:col>
      <xdr:colOff>279400</xdr:colOff>
      <xdr:row>81</xdr:row>
      <xdr:rowOff>102346</xdr:rowOff>
    </xdr:to>
    <xdr:cxnSp macro="">
      <xdr:nvCxnSpPr>
        <xdr:cNvPr id="204" name="直線コネクタ 203"/>
        <xdr:cNvCxnSpPr/>
      </xdr:nvCxnSpPr>
      <xdr:spPr>
        <a:xfrm>
          <a:off x="1447800" y="13978324"/>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154839</xdr:rowOff>
    </xdr:from>
    <xdr:to>
      <xdr:col>3</xdr:col>
      <xdr:colOff>330200</xdr:colOff>
      <xdr:row>82</xdr:row>
      <xdr:rowOff>84989</xdr:rowOff>
    </xdr:to>
    <xdr:sp macro="" textlink="">
      <xdr:nvSpPr>
        <xdr:cNvPr id="205" name="フローチャート : 判断 204"/>
        <xdr:cNvSpPr/>
      </xdr:nvSpPr>
      <xdr:spPr>
        <a:xfrm>
          <a:off x="2286000" y="1404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69766</xdr:rowOff>
    </xdr:from>
    <xdr:ext cx="762000" cy="259045"/>
    <xdr:sp macro="" textlink="">
      <xdr:nvSpPr>
        <xdr:cNvPr id="206" name="テキスト ボックス 205"/>
        <xdr:cNvSpPr txBox="1"/>
      </xdr:nvSpPr>
      <xdr:spPr>
        <a:xfrm>
          <a:off x="1955800" y="1412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119986</xdr:rowOff>
    </xdr:from>
    <xdr:to>
      <xdr:col>2</xdr:col>
      <xdr:colOff>127000</xdr:colOff>
      <xdr:row>82</xdr:row>
      <xdr:rowOff>50136</xdr:rowOff>
    </xdr:to>
    <xdr:sp macro="" textlink="">
      <xdr:nvSpPr>
        <xdr:cNvPr id="207" name="フローチャート : 判断 206"/>
        <xdr:cNvSpPr/>
      </xdr:nvSpPr>
      <xdr:spPr>
        <a:xfrm>
          <a:off x="1397000" y="140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34913</xdr:rowOff>
    </xdr:from>
    <xdr:ext cx="762000" cy="259045"/>
    <xdr:sp macro="" textlink="">
      <xdr:nvSpPr>
        <xdr:cNvPr id="208" name="テキスト ボックス 207"/>
        <xdr:cNvSpPr txBox="1"/>
      </xdr:nvSpPr>
      <xdr:spPr>
        <a:xfrm>
          <a:off x="1066800" y="14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79218</xdr:rowOff>
    </xdr:from>
    <xdr:to>
      <xdr:col>7</xdr:col>
      <xdr:colOff>203200</xdr:colOff>
      <xdr:row>82</xdr:row>
      <xdr:rowOff>9368</xdr:rowOff>
    </xdr:to>
    <xdr:sp macro="" textlink="">
      <xdr:nvSpPr>
        <xdr:cNvPr id="214" name="円/楕円 213"/>
        <xdr:cNvSpPr/>
      </xdr:nvSpPr>
      <xdr:spPr>
        <a:xfrm>
          <a:off x="4902200" y="139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495</xdr:rowOff>
    </xdr:from>
    <xdr:ext cx="762000" cy="259045"/>
    <xdr:sp macro="" textlink="">
      <xdr:nvSpPr>
        <xdr:cNvPr id="215" name="人件費・物件費等の状況該当値テキスト"/>
        <xdr:cNvSpPr txBox="1"/>
      </xdr:nvSpPr>
      <xdr:spPr>
        <a:xfrm>
          <a:off x="5041900" y="1388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238,679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41314</xdr:rowOff>
    </xdr:from>
    <xdr:to>
      <xdr:col>6</xdr:col>
      <xdr:colOff>50800</xdr:colOff>
      <xdr:row>81</xdr:row>
      <xdr:rowOff>142914</xdr:rowOff>
    </xdr:to>
    <xdr:sp macro="" textlink="">
      <xdr:nvSpPr>
        <xdr:cNvPr id="216" name="円/楕円 215"/>
        <xdr:cNvSpPr/>
      </xdr:nvSpPr>
      <xdr:spPr>
        <a:xfrm>
          <a:off x="4064000" y="139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153091</xdr:rowOff>
    </xdr:from>
    <xdr:ext cx="736600" cy="259045"/>
    <xdr:sp macro="" textlink="">
      <xdr:nvSpPr>
        <xdr:cNvPr id="217" name="テキスト ボックス 216"/>
        <xdr:cNvSpPr txBox="1"/>
      </xdr:nvSpPr>
      <xdr:spPr>
        <a:xfrm>
          <a:off x="3733800" y="13697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205,691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41824</xdr:rowOff>
    </xdr:from>
    <xdr:to>
      <xdr:col>4</xdr:col>
      <xdr:colOff>533400</xdr:colOff>
      <xdr:row>81</xdr:row>
      <xdr:rowOff>143424</xdr:rowOff>
    </xdr:to>
    <xdr:sp macro="" textlink="">
      <xdr:nvSpPr>
        <xdr:cNvPr id="218" name="円/楕円 217"/>
        <xdr:cNvSpPr/>
      </xdr:nvSpPr>
      <xdr:spPr>
        <a:xfrm>
          <a:off x="3175000" y="139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153601</xdr:rowOff>
    </xdr:from>
    <xdr:ext cx="762000" cy="259045"/>
    <xdr:sp macro="" textlink="">
      <xdr:nvSpPr>
        <xdr:cNvPr id="219" name="テキスト ボックス 218"/>
        <xdr:cNvSpPr txBox="1"/>
      </xdr:nvSpPr>
      <xdr:spPr>
        <a:xfrm>
          <a:off x="2844800" y="1369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206,136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51546</xdr:rowOff>
    </xdr:from>
    <xdr:to>
      <xdr:col>3</xdr:col>
      <xdr:colOff>330200</xdr:colOff>
      <xdr:row>81</xdr:row>
      <xdr:rowOff>153146</xdr:rowOff>
    </xdr:to>
    <xdr:sp macro="" textlink="">
      <xdr:nvSpPr>
        <xdr:cNvPr id="220" name="円/楕円 219"/>
        <xdr:cNvSpPr/>
      </xdr:nvSpPr>
      <xdr:spPr>
        <a:xfrm>
          <a:off x="2286000" y="1393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163323</xdr:rowOff>
    </xdr:from>
    <xdr:ext cx="762000" cy="259045"/>
    <xdr:sp macro="" textlink="">
      <xdr:nvSpPr>
        <xdr:cNvPr id="221" name="テキスト ボックス 220"/>
        <xdr:cNvSpPr txBox="1"/>
      </xdr:nvSpPr>
      <xdr:spPr>
        <a:xfrm>
          <a:off x="1955800" y="1370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214,597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40074</xdr:rowOff>
    </xdr:from>
    <xdr:to>
      <xdr:col>2</xdr:col>
      <xdr:colOff>127000</xdr:colOff>
      <xdr:row>81</xdr:row>
      <xdr:rowOff>141674</xdr:rowOff>
    </xdr:to>
    <xdr:sp macro="" textlink="">
      <xdr:nvSpPr>
        <xdr:cNvPr id="222" name="円/楕円 221"/>
        <xdr:cNvSpPr/>
      </xdr:nvSpPr>
      <xdr:spPr>
        <a:xfrm>
          <a:off x="1397000" y="139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151851</xdr:rowOff>
    </xdr:from>
    <xdr:ext cx="762000" cy="259045"/>
    <xdr:sp macro="" textlink="">
      <xdr:nvSpPr>
        <xdr:cNvPr id="223" name="テキスト ボックス 222"/>
        <xdr:cNvSpPr txBox="1"/>
      </xdr:nvSpPr>
      <xdr:spPr>
        <a:xfrm>
          <a:off x="1066800" y="1369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給与制度の総合的見直し及び給与構造の見直しに伴う相違により、昨年度と比較し０．７ポイント上昇した。</a:t>
          </a:r>
          <a:endParaRPr kumimoji="1" lang="en-US" altLang="ja-JP" sz="1300">
            <a:latin typeface="ＭＳ Ｐゴシック"/>
          </a:endParaRPr>
        </a:p>
        <a:p>
          <a:r>
            <a:rPr kumimoji="1" lang="ja-JP" altLang="en-US" sz="1300">
              <a:latin typeface="ＭＳ Ｐゴシック"/>
            </a:rPr>
            <a:t>　今後も、給与制度に基づく適正な給与水準の確保に努める。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2" name="直線コネクタ 251"/>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5"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6" name="直線コネクタ 255"/>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128270</xdr:rowOff>
    </xdr:to>
    <xdr:cxnSp macro="">
      <xdr:nvCxnSpPr>
        <xdr:cNvPr id="257" name="直線コネクタ 256"/>
        <xdr:cNvCxnSpPr/>
      </xdr:nvCxnSpPr>
      <xdr:spPr>
        <a:xfrm>
          <a:off x="16179800" y="1464521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136754</xdr:rowOff>
    </xdr:from>
    <xdr:ext cx="762000" cy="259045"/>
    <xdr:sp macro="" textlink="">
      <xdr:nvSpPr>
        <xdr:cNvPr id="258" name="給与水準   （国との比較）平均値テキスト"/>
        <xdr:cNvSpPr txBox="1"/>
      </xdr:nvSpPr>
      <xdr:spPr>
        <a:xfrm>
          <a:off x="17106900" y="1436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9" name="フローチャート : 判断 258"/>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88</xdr:row>
      <xdr:rowOff>104563</xdr:rowOff>
    </xdr:to>
    <xdr:cxnSp macro="">
      <xdr:nvCxnSpPr>
        <xdr:cNvPr id="260" name="直線コネクタ 259"/>
        <xdr:cNvCxnSpPr/>
      </xdr:nvCxnSpPr>
      <xdr:spPr>
        <a:xfrm flipV="1">
          <a:off x="15290800" y="1464521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1" name="フローチャート : 判断 260"/>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62" name="テキスト ボックス 261"/>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88</xdr:row>
      <xdr:rowOff>104563</xdr:rowOff>
    </xdr:to>
    <xdr:cxnSp macro="">
      <xdr:nvCxnSpPr>
        <xdr:cNvPr id="263" name="直線コネクタ 262"/>
        <xdr:cNvCxnSpPr/>
      </xdr:nvCxnSpPr>
      <xdr:spPr>
        <a:xfrm>
          <a:off x="14401800" y="14918689"/>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165523</xdr:rowOff>
    </xdr:from>
    <xdr:to>
      <xdr:col>21</xdr:col>
      <xdr:colOff>0</xdr:colOff>
      <xdr:row>87</xdr:row>
      <xdr:rowOff>2539</xdr:rowOff>
    </xdr:to>
    <xdr:cxnSp macro="">
      <xdr:nvCxnSpPr>
        <xdr:cNvPr id="266" name="直線コネクタ 265"/>
        <xdr:cNvCxnSpPr/>
      </xdr:nvCxnSpPr>
      <xdr:spPr>
        <a:xfrm>
          <a:off x="13512800" y="14395873"/>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7" name="フローチャート : 判断 266"/>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8" name="テキスト ボックス 267"/>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9" name="フローチャート : 判断 268"/>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70" name="テキスト ボックス 269"/>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6" name="円/楕円 275"/>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7"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8" name="円/楕円 277"/>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9" name="テキスト ボックス 278"/>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0" name="円/楕円 279"/>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1" name="テキスト ボックス 280"/>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123189</xdr:rowOff>
    </xdr:from>
    <xdr:to>
      <xdr:col>21</xdr:col>
      <xdr:colOff>50800</xdr:colOff>
      <xdr:row>87</xdr:row>
      <xdr:rowOff>53339</xdr:rowOff>
    </xdr:to>
    <xdr:sp macro="" textlink="">
      <xdr:nvSpPr>
        <xdr:cNvPr id="282" name="円/楕円 28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63516</xdr:rowOff>
    </xdr:from>
    <xdr:ext cx="762000" cy="259045"/>
    <xdr:sp macro="" textlink="">
      <xdr:nvSpPr>
        <xdr:cNvPr id="283" name="テキスト ボックス 282"/>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114723</xdr:rowOff>
    </xdr:from>
    <xdr:to>
      <xdr:col>19</xdr:col>
      <xdr:colOff>533400</xdr:colOff>
      <xdr:row>84</xdr:row>
      <xdr:rowOff>44873</xdr:rowOff>
    </xdr:to>
    <xdr:sp macro="" textlink="">
      <xdr:nvSpPr>
        <xdr:cNvPr id="284" name="円/楕円 283"/>
        <xdr:cNvSpPr/>
      </xdr:nvSpPr>
      <xdr:spPr>
        <a:xfrm>
          <a:off x="13462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55050</xdr:rowOff>
    </xdr:from>
    <xdr:ext cx="762000" cy="259045"/>
    <xdr:sp macro="" textlink="">
      <xdr:nvSpPr>
        <xdr:cNvPr id="285" name="テキスト ボックス 284"/>
        <xdr:cNvSpPr txBox="1"/>
      </xdr:nvSpPr>
      <xdr:spPr>
        <a:xfrm>
          <a:off x="13131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計画的な定員管理を行ってはいるものの、分母となる人口の減少が著しいため、昨年度より０．８７人増加している。今後も職員同士の連携をより一層高め、住民サービスを低下させることなく事務の効率化を目指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7" name="直線コネクタ 316"/>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8"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9" name="直線コネクタ 318"/>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20"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1" name="直線コネクタ 320"/>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160782</xdr:rowOff>
    </xdr:from>
    <xdr:to>
      <xdr:col>24</xdr:col>
      <xdr:colOff>558800</xdr:colOff>
      <xdr:row>59</xdr:row>
      <xdr:rowOff>19322</xdr:rowOff>
    </xdr:to>
    <xdr:cxnSp macro="">
      <xdr:nvCxnSpPr>
        <xdr:cNvPr id="322" name="直線コネクタ 321"/>
        <xdr:cNvCxnSpPr/>
      </xdr:nvCxnSpPr>
      <xdr:spPr>
        <a:xfrm>
          <a:off x="16179800" y="10104882"/>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163067</xdr:rowOff>
    </xdr:from>
    <xdr:ext cx="762000" cy="259045"/>
    <xdr:sp macro="" textlink="">
      <xdr:nvSpPr>
        <xdr:cNvPr id="323" name="定員管理の状況平均値テキスト"/>
        <xdr:cNvSpPr txBox="1"/>
      </xdr:nvSpPr>
      <xdr:spPr>
        <a:xfrm>
          <a:off x="17106900" y="1010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4" name="フローチャート : 判断 323"/>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145614</xdr:rowOff>
    </xdr:from>
    <xdr:to>
      <xdr:col>23</xdr:col>
      <xdr:colOff>406400</xdr:colOff>
      <xdr:row>58</xdr:row>
      <xdr:rowOff>160782</xdr:rowOff>
    </xdr:to>
    <xdr:cxnSp macro="">
      <xdr:nvCxnSpPr>
        <xdr:cNvPr id="325" name="直線コネクタ 324"/>
        <xdr:cNvCxnSpPr/>
      </xdr:nvCxnSpPr>
      <xdr:spPr>
        <a:xfrm>
          <a:off x="15290800" y="10089714"/>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6" name="フローチャート : 判断 325"/>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107985</xdr:rowOff>
    </xdr:from>
    <xdr:ext cx="736600" cy="259045"/>
    <xdr:sp macro="" textlink="">
      <xdr:nvSpPr>
        <xdr:cNvPr id="327" name="テキスト ボックス 326"/>
        <xdr:cNvSpPr txBox="1"/>
      </xdr:nvSpPr>
      <xdr:spPr>
        <a:xfrm>
          <a:off x="15798800" y="1022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140788</xdr:rowOff>
    </xdr:from>
    <xdr:to>
      <xdr:col>22</xdr:col>
      <xdr:colOff>203200</xdr:colOff>
      <xdr:row>58</xdr:row>
      <xdr:rowOff>145614</xdr:rowOff>
    </xdr:to>
    <xdr:cxnSp macro="">
      <xdr:nvCxnSpPr>
        <xdr:cNvPr id="328" name="直線コネクタ 327"/>
        <xdr:cNvCxnSpPr/>
      </xdr:nvCxnSpPr>
      <xdr:spPr>
        <a:xfrm>
          <a:off x="14401800" y="100848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9" name="フローチャート : 判断 328"/>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102815</xdr:rowOff>
    </xdr:from>
    <xdr:ext cx="762000" cy="259045"/>
    <xdr:sp macro="" textlink="">
      <xdr:nvSpPr>
        <xdr:cNvPr id="330" name="テキスト ボックス 329"/>
        <xdr:cNvSpPr txBox="1"/>
      </xdr:nvSpPr>
      <xdr:spPr>
        <a:xfrm>
          <a:off x="14909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140788</xdr:rowOff>
    </xdr:from>
    <xdr:to>
      <xdr:col>21</xdr:col>
      <xdr:colOff>0</xdr:colOff>
      <xdr:row>58</xdr:row>
      <xdr:rowOff>151474</xdr:rowOff>
    </xdr:to>
    <xdr:cxnSp macro="">
      <xdr:nvCxnSpPr>
        <xdr:cNvPr id="331" name="直線コネクタ 330"/>
        <xdr:cNvCxnSpPr/>
      </xdr:nvCxnSpPr>
      <xdr:spPr>
        <a:xfrm flipV="1">
          <a:off x="13512800" y="10084888"/>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2" name="フローチャート : 判断 331"/>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95920</xdr:rowOff>
    </xdr:from>
    <xdr:ext cx="762000" cy="259045"/>
    <xdr:sp macro="" textlink="">
      <xdr:nvSpPr>
        <xdr:cNvPr id="333" name="テキスト ボックス 332"/>
        <xdr:cNvSpPr txBox="1"/>
      </xdr:nvSpPr>
      <xdr:spPr>
        <a:xfrm>
          <a:off x="14020800" y="1021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4" name="フローチャート : 判断 333"/>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68687</xdr:rowOff>
    </xdr:from>
    <xdr:ext cx="762000" cy="259045"/>
    <xdr:sp macro="" textlink="">
      <xdr:nvSpPr>
        <xdr:cNvPr id="335" name="テキスト ボックス 334"/>
        <xdr:cNvSpPr txBox="1"/>
      </xdr:nvSpPr>
      <xdr:spPr>
        <a:xfrm>
          <a:off x="13131800" y="1018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139972</xdr:rowOff>
    </xdr:from>
    <xdr:to>
      <xdr:col>24</xdr:col>
      <xdr:colOff>609600</xdr:colOff>
      <xdr:row>59</xdr:row>
      <xdr:rowOff>70122</xdr:rowOff>
    </xdr:to>
    <xdr:sp macro="" textlink="">
      <xdr:nvSpPr>
        <xdr:cNvPr id="341" name="円/楕円 340"/>
        <xdr:cNvSpPr/>
      </xdr:nvSpPr>
      <xdr:spPr>
        <a:xfrm>
          <a:off x="16967200" y="100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156499</xdr:rowOff>
    </xdr:from>
    <xdr:ext cx="762000" cy="259045"/>
    <xdr:sp macro="" textlink="">
      <xdr:nvSpPr>
        <xdr:cNvPr id="342" name="定員管理の状況該当値テキスト"/>
        <xdr:cNvSpPr txBox="1"/>
      </xdr:nvSpPr>
      <xdr:spPr>
        <a:xfrm>
          <a:off x="17106900" y="992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109982</xdr:rowOff>
    </xdr:from>
    <xdr:to>
      <xdr:col>23</xdr:col>
      <xdr:colOff>457200</xdr:colOff>
      <xdr:row>59</xdr:row>
      <xdr:rowOff>40132</xdr:rowOff>
    </xdr:to>
    <xdr:sp macro="" textlink="">
      <xdr:nvSpPr>
        <xdr:cNvPr id="343" name="円/楕円 342"/>
        <xdr:cNvSpPr/>
      </xdr:nvSpPr>
      <xdr:spPr>
        <a:xfrm>
          <a:off x="16129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50309</xdr:rowOff>
    </xdr:from>
    <xdr:ext cx="736600" cy="259045"/>
    <xdr:sp macro="" textlink="">
      <xdr:nvSpPr>
        <xdr:cNvPr id="344" name="テキスト ボックス 343"/>
        <xdr:cNvSpPr txBox="1"/>
      </xdr:nvSpPr>
      <xdr:spPr>
        <a:xfrm>
          <a:off x="15798800" y="98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94814</xdr:rowOff>
    </xdr:from>
    <xdr:to>
      <xdr:col>22</xdr:col>
      <xdr:colOff>254000</xdr:colOff>
      <xdr:row>59</xdr:row>
      <xdr:rowOff>24964</xdr:rowOff>
    </xdr:to>
    <xdr:sp macro="" textlink="">
      <xdr:nvSpPr>
        <xdr:cNvPr id="345" name="円/楕円 344"/>
        <xdr:cNvSpPr/>
      </xdr:nvSpPr>
      <xdr:spPr>
        <a:xfrm>
          <a:off x="15240000" y="10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35141</xdr:rowOff>
    </xdr:from>
    <xdr:ext cx="762000" cy="259045"/>
    <xdr:sp macro="" textlink="">
      <xdr:nvSpPr>
        <xdr:cNvPr id="346" name="テキスト ボックス 345"/>
        <xdr:cNvSpPr txBox="1"/>
      </xdr:nvSpPr>
      <xdr:spPr>
        <a:xfrm>
          <a:off x="14909800" y="98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89988</xdr:rowOff>
    </xdr:from>
    <xdr:to>
      <xdr:col>21</xdr:col>
      <xdr:colOff>50800</xdr:colOff>
      <xdr:row>59</xdr:row>
      <xdr:rowOff>20138</xdr:rowOff>
    </xdr:to>
    <xdr:sp macro="" textlink="">
      <xdr:nvSpPr>
        <xdr:cNvPr id="347" name="円/楕円 346"/>
        <xdr:cNvSpPr/>
      </xdr:nvSpPr>
      <xdr:spPr>
        <a:xfrm>
          <a:off x="14351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30315</xdr:rowOff>
    </xdr:from>
    <xdr:ext cx="762000" cy="259045"/>
    <xdr:sp macro="" textlink="">
      <xdr:nvSpPr>
        <xdr:cNvPr id="348" name="テキスト ボックス 347"/>
        <xdr:cNvSpPr txBox="1"/>
      </xdr:nvSpPr>
      <xdr:spPr>
        <a:xfrm>
          <a:off x="14020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100674</xdr:rowOff>
    </xdr:from>
    <xdr:to>
      <xdr:col>19</xdr:col>
      <xdr:colOff>533400</xdr:colOff>
      <xdr:row>59</xdr:row>
      <xdr:rowOff>30824</xdr:rowOff>
    </xdr:to>
    <xdr:sp macro="" textlink="">
      <xdr:nvSpPr>
        <xdr:cNvPr id="349" name="円/楕円 348"/>
        <xdr:cNvSpPr/>
      </xdr:nvSpPr>
      <xdr:spPr>
        <a:xfrm>
          <a:off x="13462000" y="100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41001</xdr:rowOff>
    </xdr:from>
    <xdr:ext cx="762000" cy="259045"/>
    <xdr:sp macro="" textlink="">
      <xdr:nvSpPr>
        <xdr:cNvPr id="350" name="テキスト ボックス 349"/>
        <xdr:cNvSpPr txBox="1"/>
      </xdr:nvSpPr>
      <xdr:spPr>
        <a:xfrm>
          <a:off x="13131800" y="981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元利償還額が増加したため、単年度での実質公債費比率で６．１ポイントとなり、３ヵ年平均でも０．１ポイント上昇した。今後も当分の間は償還額が高止まりの状況であるため比率抑制は難しいが、地方債の新規借入額に上限を設定することで今後の元利償還金の上昇を抑制したい。</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80" name="直線コネクタ 379"/>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3"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4" name="直線コネクタ 383"/>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39</xdr:row>
      <xdr:rowOff>160565</xdr:rowOff>
    </xdr:to>
    <xdr:cxnSp macro="">
      <xdr:nvCxnSpPr>
        <xdr:cNvPr id="385" name="直線コネクタ 384"/>
        <xdr:cNvCxnSpPr/>
      </xdr:nvCxnSpPr>
      <xdr:spPr>
        <a:xfrm>
          <a:off x="16179800" y="68402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6911</xdr:rowOff>
    </xdr:from>
    <xdr:ext cx="762000" cy="259045"/>
    <xdr:sp macro="" textlink="">
      <xdr:nvSpPr>
        <xdr:cNvPr id="386"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7" name="フローチャート : 判断 386"/>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16691</xdr:rowOff>
    </xdr:to>
    <xdr:cxnSp macro="">
      <xdr:nvCxnSpPr>
        <xdr:cNvPr id="388" name="直線コネクタ 387"/>
        <xdr:cNvCxnSpPr/>
      </xdr:nvCxnSpPr>
      <xdr:spPr>
        <a:xfrm flipV="1">
          <a:off x="15290800" y="684022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9" name="フローチャート : 判断 388"/>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18704</xdr:rowOff>
    </xdr:from>
    <xdr:ext cx="736600" cy="259045"/>
    <xdr:sp macro="" textlink="">
      <xdr:nvSpPr>
        <xdr:cNvPr id="390" name="テキスト ボックス 389"/>
        <xdr:cNvSpPr txBox="1"/>
      </xdr:nvSpPr>
      <xdr:spPr>
        <a:xfrm>
          <a:off x="15798800" y="70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16691</xdr:rowOff>
    </xdr:from>
    <xdr:to>
      <xdr:col>22</xdr:col>
      <xdr:colOff>203200</xdr:colOff>
      <xdr:row>40</xdr:row>
      <xdr:rowOff>85634</xdr:rowOff>
    </xdr:to>
    <xdr:cxnSp macro="">
      <xdr:nvCxnSpPr>
        <xdr:cNvPr id="391" name="直線コネクタ 390"/>
        <xdr:cNvCxnSpPr/>
      </xdr:nvCxnSpPr>
      <xdr:spPr>
        <a:xfrm flipV="1">
          <a:off x="14401800" y="68746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85634</xdr:rowOff>
    </xdr:from>
    <xdr:to>
      <xdr:col>21</xdr:col>
      <xdr:colOff>0</xdr:colOff>
      <xdr:row>40</xdr:row>
      <xdr:rowOff>154577</xdr:rowOff>
    </xdr:to>
    <xdr:cxnSp macro="">
      <xdr:nvCxnSpPr>
        <xdr:cNvPr id="394" name="直線コネクタ 393"/>
        <xdr:cNvCxnSpPr/>
      </xdr:nvCxnSpPr>
      <xdr:spPr>
        <a:xfrm flipV="1">
          <a:off x="13512800" y="69436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5" name="フローチャート : 判断 394"/>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122118</xdr:rowOff>
    </xdr:from>
    <xdr:ext cx="762000" cy="259045"/>
    <xdr:sp macro="" textlink="">
      <xdr:nvSpPr>
        <xdr:cNvPr id="396" name="テキスト ボックス 395"/>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7" name="フローチャート : 判断 396"/>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88554</xdr:rowOff>
    </xdr:from>
    <xdr:ext cx="762000" cy="259045"/>
    <xdr:sp macro="" textlink="">
      <xdr:nvSpPr>
        <xdr:cNvPr id="398" name="テキスト ボックス 397"/>
        <xdr:cNvSpPr txBox="1"/>
      </xdr:nvSpPr>
      <xdr:spPr>
        <a:xfrm>
          <a:off x="13131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4" name="円/楕円 403"/>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5"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6" name="円/楕円 405"/>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407" name="テキスト ボックス 406"/>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137341</xdr:rowOff>
    </xdr:from>
    <xdr:to>
      <xdr:col>22</xdr:col>
      <xdr:colOff>254000</xdr:colOff>
      <xdr:row>40</xdr:row>
      <xdr:rowOff>67491</xdr:rowOff>
    </xdr:to>
    <xdr:sp macro="" textlink="">
      <xdr:nvSpPr>
        <xdr:cNvPr id="408" name="円/楕円 407"/>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409" name="テキスト ボックス 408"/>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34834</xdr:rowOff>
    </xdr:from>
    <xdr:to>
      <xdr:col>21</xdr:col>
      <xdr:colOff>50800</xdr:colOff>
      <xdr:row>40</xdr:row>
      <xdr:rowOff>136434</xdr:rowOff>
    </xdr:to>
    <xdr:sp macro="" textlink="">
      <xdr:nvSpPr>
        <xdr:cNvPr id="410" name="円/楕円 409"/>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146611</xdr:rowOff>
    </xdr:from>
    <xdr:ext cx="762000" cy="259045"/>
    <xdr:sp macro="" textlink="">
      <xdr:nvSpPr>
        <xdr:cNvPr id="411" name="テキスト ボックス 410"/>
        <xdr:cNvSpPr txBox="1"/>
      </xdr:nvSpPr>
      <xdr:spPr>
        <a:xfrm>
          <a:off x="14020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103777</xdr:rowOff>
    </xdr:from>
    <xdr:to>
      <xdr:col>19</xdr:col>
      <xdr:colOff>533400</xdr:colOff>
      <xdr:row>41</xdr:row>
      <xdr:rowOff>33927</xdr:rowOff>
    </xdr:to>
    <xdr:sp macro="" textlink="">
      <xdr:nvSpPr>
        <xdr:cNvPr id="412" name="円/楕円 411"/>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44104</xdr:rowOff>
    </xdr:from>
    <xdr:ext cx="762000" cy="259045"/>
    <xdr:sp macro="" textlink="">
      <xdr:nvSpPr>
        <xdr:cNvPr id="413" name="テキスト ボックス 412"/>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平成２６年度より庁舎耐震改修事業に着手し、その財源として村有施設整備基金を活用したため、将来負担比率の算定に用いる充当可能基金が減少し、比率が算定される結果となった。</a:t>
          </a:r>
          <a:endParaRPr kumimoji="1" lang="en-US" altLang="ja-JP" sz="1300">
            <a:latin typeface="ＭＳ Ｐゴシック"/>
          </a:endParaRPr>
        </a:p>
        <a:p>
          <a:r>
            <a:rPr kumimoji="1" lang="ja-JP" altLang="en-US" sz="1300">
              <a:latin typeface="ＭＳ Ｐゴシック"/>
            </a:rPr>
            <a:t>　今後も老朽化した公共施設の改修等、巨額の資金が必要となった場合は基金の取り崩しで対応することとなるが、改修計画をたて、計画的な資金運用を行い、地方債へ依存することのない財政運営を行う。</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2" name="直線コネクタ 441"/>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3"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4" name="直線コネクタ 443"/>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529</xdr:rowOff>
    </xdr:from>
    <xdr:to>
      <xdr:col>22</xdr:col>
      <xdr:colOff>203200</xdr:colOff>
      <xdr:row>15</xdr:row>
      <xdr:rowOff>68368</xdr:rowOff>
    </xdr:to>
    <xdr:cxnSp macro="">
      <xdr:nvCxnSpPr>
        <xdr:cNvPr id="449" name="直線コネクタ 448"/>
        <xdr:cNvCxnSpPr/>
      </xdr:nvCxnSpPr>
      <xdr:spPr>
        <a:xfrm flipV="1">
          <a:off x="14401800" y="2400829"/>
          <a:ext cx="889000" cy="2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50" name="フローチャート : 判断 44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1" name="テキスト ボックス 45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68368</xdr:rowOff>
    </xdr:from>
    <xdr:to>
      <xdr:col>21</xdr:col>
      <xdr:colOff>0</xdr:colOff>
      <xdr:row>16</xdr:row>
      <xdr:rowOff>85937</xdr:rowOff>
    </xdr:to>
    <xdr:cxnSp macro="">
      <xdr:nvCxnSpPr>
        <xdr:cNvPr id="452" name="直線コネクタ 451"/>
        <xdr:cNvCxnSpPr/>
      </xdr:nvCxnSpPr>
      <xdr:spPr>
        <a:xfrm flipV="1">
          <a:off x="13512800" y="2640118"/>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3" name="フローチャート : 判断 45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4" name="テキスト ボックス 45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5" name="フローチャート :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7" name="フローチャート : 判断 45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8" name="テキスト ボックス 45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113136</xdr:rowOff>
    </xdr:from>
    <xdr:to>
      <xdr:col>24</xdr:col>
      <xdr:colOff>609600</xdr:colOff>
      <xdr:row>14</xdr:row>
      <xdr:rowOff>43286</xdr:rowOff>
    </xdr:to>
    <xdr:sp macro="" textlink="">
      <xdr:nvSpPr>
        <xdr:cNvPr id="464" name="円/楕円 463"/>
        <xdr:cNvSpPr/>
      </xdr:nvSpPr>
      <xdr:spPr>
        <a:xfrm>
          <a:off x="16967200" y="2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85213</xdr:rowOff>
    </xdr:from>
    <xdr:ext cx="762000" cy="259045"/>
    <xdr:sp macro="" textlink="">
      <xdr:nvSpPr>
        <xdr:cNvPr id="465" name="将来負担の状況該当値テキスト"/>
        <xdr:cNvSpPr txBox="1"/>
      </xdr:nvSpPr>
      <xdr:spPr>
        <a:xfrm>
          <a:off x="17106900" y="231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121179</xdr:rowOff>
    </xdr:from>
    <xdr:to>
      <xdr:col>22</xdr:col>
      <xdr:colOff>254000</xdr:colOff>
      <xdr:row>14</xdr:row>
      <xdr:rowOff>51329</xdr:rowOff>
    </xdr:to>
    <xdr:sp macro="" textlink="">
      <xdr:nvSpPr>
        <xdr:cNvPr id="466" name="円/楕円 465"/>
        <xdr:cNvSpPr/>
      </xdr:nvSpPr>
      <xdr:spPr>
        <a:xfrm>
          <a:off x="15240000" y="23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36106</xdr:rowOff>
    </xdr:from>
    <xdr:ext cx="762000" cy="259045"/>
    <xdr:sp macro="" textlink="">
      <xdr:nvSpPr>
        <xdr:cNvPr id="467" name="テキスト ボックス 466"/>
        <xdr:cNvSpPr txBox="1"/>
      </xdr:nvSpPr>
      <xdr:spPr>
        <a:xfrm>
          <a:off x="14909800" y="24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17568</xdr:rowOff>
    </xdr:from>
    <xdr:to>
      <xdr:col>21</xdr:col>
      <xdr:colOff>50800</xdr:colOff>
      <xdr:row>15</xdr:row>
      <xdr:rowOff>119168</xdr:rowOff>
    </xdr:to>
    <xdr:sp macro="" textlink="">
      <xdr:nvSpPr>
        <xdr:cNvPr id="468" name="円/楕円 467"/>
        <xdr:cNvSpPr/>
      </xdr:nvSpPr>
      <xdr:spPr>
        <a:xfrm>
          <a:off x="14351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103945</xdr:rowOff>
    </xdr:from>
    <xdr:ext cx="762000" cy="259045"/>
    <xdr:sp macro="" textlink="">
      <xdr:nvSpPr>
        <xdr:cNvPr id="469" name="テキスト ボックス 468"/>
        <xdr:cNvSpPr txBox="1"/>
      </xdr:nvSpPr>
      <xdr:spPr>
        <a:xfrm>
          <a:off x="14020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35137</xdr:rowOff>
    </xdr:from>
    <xdr:to>
      <xdr:col>19</xdr:col>
      <xdr:colOff>533400</xdr:colOff>
      <xdr:row>16</xdr:row>
      <xdr:rowOff>136737</xdr:rowOff>
    </xdr:to>
    <xdr:sp macro="" textlink="">
      <xdr:nvSpPr>
        <xdr:cNvPr id="470" name="円/楕円 469"/>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121514</xdr:rowOff>
    </xdr:from>
    <xdr:ext cx="762000" cy="259045"/>
    <xdr:sp macro="" textlink="">
      <xdr:nvSpPr>
        <xdr:cNvPr id="471" name="テキスト ボックス 470"/>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熊本県球磨村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4,102
4,100
207.58
3,905,830
3,458,868
180,255
2,291,654
3,569,265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退職者１名に対し新規採用者が２名だったため、基本給及びその他の手当てが増加し、比率としても１．４ポイント上昇したものの類似団体の平均は下回っている。</a:t>
          </a:r>
          <a:endParaRPr kumimoji="1" lang="en-US" altLang="ja-JP" sz="1300">
            <a:latin typeface="ＭＳ Ｐゴシック"/>
          </a:endParaRPr>
        </a:p>
        <a:p>
          <a:r>
            <a:rPr kumimoji="1" lang="ja-JP" altLang="en-US" sz="1300">
              <a:latin typeface="ＭＳ Ｐゴシック"/>
            </a:rPr>
            <a:t>　今後も適切な定員管理を行い、人件費の上昇を抑える。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138430</xdr:rowOff>
    </xdr:to>
    <xdr:cxnSp macro="">
      <xdr:nvCxnSpPr>
        <xdr:cNvPr id="64" name="直線コネクタ 63"/>
        <xdr:cNvCxnSpPr/>
      </xdr:nvCxnSpPr>
      <xdr:spPr>
        <a:xfrm>
          <a:off x="3987800" y="6032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5"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12700</xdr:rowOff>
    </xdr:to>
    <xdr:cxnSp macro="">
      <xdr:nvCxnSpPr>
        <xdr:cNvPr id="67" name="直線コネクタ 66"/>
        <xdr:cNvCxnSpPr/>
      </xdr:nvCxnSpPr>
      <xdr:spPr>
        <a:xfrm flipV="1">
          <a:off x="3098800" y="6032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86377</xdr:rowOff>
    </xdr:from>
    <xdr:ext cx="736600" cy="259045"/>
    <xdr:sp macro="" textlink="">
      <xdr:nvSpPr>
        <xdr:cNvPr id="69" name="テキスト ボックス 68"/>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37</xdr:row>
      <xdr:rowOff>54610</xdr:rowOff>
    </xdr:to>
    <xdr:cxnSp macro="">
      <xdr:nvCxnSpPr>
        <xdr:cNvPr id="70" name="直線コネクタ 69"/>
        <xdr:cNvCxnSpPr/>
      </xdr:nvCxnSpPr>
      <xdr:spPr>
        <a:xfrm flipV="1">
          <a:off x="2209800" y="61849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2" name="テキスト ボックス 71"/>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54610</xdr:rowOff>
    </xdr:to>
    <xdr:cxnSp macro="">
      <xdr:nvCxnSpPr>
        <xdr:cNvPr id="73" name="直線コネクタ 72"/>
        <xdr:cNvCxnSpPr/>
      </xdr:nvCxnSpPr>
      <xdr:spPr>
        <a:xfrm>
          <a:off x="1320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7" name="テキスト ボックス 76"/>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3" name="円/楕円 82"/>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4"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5" name="円/楕円 84"/>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6" name="テキスト ボックス 85"/>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7" name="円/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xdr:rowOff>
    </xdr:from>
    <xdr:to>
      <xdr:col>3</xdr:col>
      <xdr:colOff>193675</xdr:colOff>
      <xdr:row>37</xdr:row>
      <xdr:rowOff>105410</xdr:rowOff>
    </xdr:to>
    <xdr:sp macro="" textlink="">
      <xdr:nvSpPr>
        <xdr:cNvPr id="89" name="円/楕円 88"/>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90" name="テキスト ボックス 89"/>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1" name="円/楕円 90"/>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92" name="テキスト ボックス 91"/>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平成２６年４月より事業を開始した「球磨村コミュニティバス」の運行委託が必要となったため、昨年度に比べ１．５ポイント上昇した。</a:t>
          </a:r>
          <a:endParaRPr kumimoji="1" lang="en-US" altLang="ja-JP" sz="1300">
            <a:latin typeface="ＭＳ Ｐゴシック"/>
          </a:endParaRPr>
        </a:p>
        <a:p>
          <a:r>
            <a:rPr kumimoji="1" lang="ja-JP" altLang="en-US" sz="1300">
              <a:latin typeface="ＭＳ Ｐゴシック"/>
            </a:rPr>
            <a:t>　今後も必要な事業を推進しつつ、事業内容の精査を行い、最小の経費で最大の効果が上げられるように努める。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30988</xdr:rowOff>
    </xdr:from>
    <xdr:to>
      <xdr:col>24</xdr:col>
      <xdr:colOff>31750</xdr:colOff>
      <xdr:row>16</xdr:row>
      <xdr:rowOff>99568</xdr:rowOff>
    </xdr:to>
    <xdr:cxnSp macro="">
      <xdr:nvCxnSpPr>
        <xdr:cNvPr id="122" name="直線コネクタ 121"/>
        <xdr:cNvCxnSpPr/>
      </xdr:nvCxnSpPr>
      <xdr:spPr>
        <a:xfrm>
          <a:off x="15671800" y="27741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30988</xdr:rowOff>
    </xdr:to>
    <xdr:cxnSp macro="">
      <xdr:nvCxnSpPr>
        <xdr:cNvPr id="125" name="直線コネクタ 124"/>
        <xdr:cNvCxnSpPr/>
      </xdr:nvCxnSpPr>
      <xdr:spPr>
        <a:xfrm>
          <a:off x="14782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30988</xdr:rowOff>
    </xdr:to>
    <xdr:cxnSp macro="">
      <xdr:nvCxnSpPr>
        <xdr:cNvPr id="128" name="直線コネクタ 127"/>
        <xdr:cNvCxnSpPr/>
      </xdr:nvCxnSpPr>
      <xdr:spPr>
        <a:xfrm flipV="1">
          <a:off x="13893800" y="2755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30988</xdr:rowOff>
    </xdr:to>
    <xdr:cxnSp macro="">
      <xdr:nvCxnSpPr>
        <xdr:cNvPr id="131" name="直線コネクタ 130"/>
        <xdr:cNvCxnSpPr/>
      </xdr:nvCxnSpPr>
      <xdr:spPr>
        <a:xfrm>
          <a:off x="13004800" y="27330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48768</xdr:rowOff>
    </xdr:from>
    <xdr:to>
      <xdr:col>24</xdr:col>
      <xdr:colOff>82550</xdr:colOff>
      <xdr:row>16</xdr:row>
      <xdr:rowOff>150368</xdr:rowOff>
    </xdr:to>
    <xdr:sp macro="" textlink="">
      <xdr:nvSpPr>
        <xdr:cNvPr id="141" name="円/楕円 140"/>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65295</xdr:rowOff>
    </xdr:from>
    <xdr:ext cx="762000" cy="259045"/>
    <xdr:sp macro="" textlink="">
      <xdr:nvSpPr>
        <xdr:cNvPr id="142"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151638</xdr:rowOff>
    </xdr:from>
    <xdr:to>
      <xdr:col>22</xdr:col>
      <xdr:colOff>615950</xdr:colOff>
      <xdr:row>16</xdr:row>
      <xdr:rowOff>81788</xdr:rowOff>
    </xdr:to>
    <xdr:sp macro="" textlink="">
      <xdr:nvSpPr>
        <xdr:cNvPr id="143" name="円/楕円 142"/>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44" name="テキスト ボックス 143"/>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5" name="円/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7" name="円/楕円 146"/>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48" name="テキスト ボックス 147"/>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49" name="円/楕円 148"/>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0" name="テキスト ボックス 149"/>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昨年度と比べ０．３ポイント上昇し、類似団体の中で最も高い比率となっている。これは、少子化対策として児童福祉に関する施策を重点的に実施しているためである。今後においてもこの制度は継続される見通しだが、国の方針を注視しつつ、内容等の再検討も含めた制度の見直しを行い、財政を圧迫しないよう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60</xdr:row>
      <xdr:rowOff>12700</xdr:rowOff>
    </xdr:to>
    <xdr:cxnSp macro="">
      <xdr:nvCxnSpPr>
        <xdr:cNvPr id="177" name="直線コネクタ 176"/>
        <xdr:cNvCxnSpPr/>
      </xdr:nvCxnSpPr>
      <xdr:spPr>
        <a:xfrm flipV="1">
          <a:off x="4826000" y="91948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156227</xdr:rowOff>
    </xdr:from>
    <xdr:ext cx="762000" cy="259045"/>
    <xdr:sp macro="" textlink="">
      <xdr:nvSpPr>
        <xdr:cNvPr id="178" name="扶助費最小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60</xdr:row>
      <xdr:rowOff>12700</xdr:rowOff>
    </xdr:from>
    <xdr:to>
      <xdr:col>7</xdr:col>
      <xdr:colOff>104775</xdr:colOff>
      <xdr:row>60</xdr:row>
      <xdr:rowOff>12700</xdr:rowOff>
    </xdr:to>
    <xdr:cxnSp macro="">
      <xdr:nvCxnSpPr>
        <xdr:cNvPr id="179" name="直線コネクタ 178"/>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127000</xdr:rowOff>
    </xdr:from>
    <xdr:to>
      <xdr:col>7</xdr:col>
      <xdr:colOff>15875</xdr:colOff>
      <xdr:row>60</xdr:row>
      <xdr:rowOff>12700</xdr:rowOff>
    </xdr:to>
    <xdr:cxnSp macro="">
      <xdr:nvCxnSpPr>
        <xdr:cNvPr id="182" name="直線コネクタ 181"/>
        <xdr:cNvCxnSpPr/>
      </xdr:nvCxnSpPr>
      <xdr:spPr>
        <a:xfrm>
          <a:off x="3987800" y="10242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3"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4" name="フローチャート : 判断 183"/>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127000</xdr:rowOff>
    </xdr:from>
    <xdr:to>
      <xdr:col>5</xdr:col>
      <xdr:colOff>549275</xdr:colOff>
      <xdr:row>60</xdr:row>
      <xdr:rowOff>12700</xdr:rowOff>
    </xdr:to>
    <xdr:cxnSp macro="">
      <xdr:nvCxnSpPr>
        <xdr:cNvPr id="185" name="直線コネクタ 184"/>
        <xdr:cNvCxnSpPr/>
      </xdr:nvCxnSpPr>
      <xdr:spPr>
        <a:xfrm flipV="1">
          <a:off x="3098800" y="10242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6" name="フローチャート : 判断 185"/>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7" name="テキスト ボックス 186"/>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165100</xdr:rowOff>
    </xdr:to>
    <xdr:cxnSp macro="">
      <xdr:nvCxnSpPr>
        <xdr:cNvPr id="188" name="直線コネクタ 187"/>
        <xdr:cNvCxnSpPr/>
      </xdr:nvCxnSpPr>
      <xdr:spPr>
        <a:xfrm flipV="1">
          <a:off x="2209800" y="10299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89" name="フローチャート : 判断 18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0" name="テキスト ボックス 18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31750</xdr:rowOff>
    </xdr:from>
    <xdr:to>
      <xdr:col>3</xdr:col>
      <xdr:colOff>142875</xdr:colOff>
      <xdr:row>60</xdr:row>
      <xdr:rowOff>165100</xdr:rowOff>
    </xdr:to>
    <xdr:cxnSp macro="">
      <xdr:nvCxnSpPr>
        <xdr:cNvPr id="191" name="直線コネクタ 190"/>
        <xdr:cNvCxnSpPr/>
      </xdr:nvCxnSpPr>
      <xdr:spPr>
        <a:xfrm>
          <a:off x="1320800" y="10147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2" name="フローチャート :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54627</xdr:rowOff>
    </xdr:from>
    <xdr:ext cx="762000" cy="259045"/>
    <xdr:sp macro="" textlink="">
      <xdr:nvSpPr>
        <xdr:cNvPr id="195" name="テキスト ボックス 19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1" name="円/楕円 200"/>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41927</xdr:rowOff>
    </xdr:from>
    <xdr:ext cx="762000" cy="259045"/>
    <xdr:sp macro="" textlink="">
      <xdr:nvSpPr>
        <xdr:cNvPr id="202" name="扶助費該当値テキスト"/>
        <xdr:cNvSpPr txBox="1"/>
      </xdr:nvSpPr>
      <xdr:spPr>
        <a:xfrm>
          <a:off x="4914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76200</xdr:rowOff>
    </xdr:from>
    <xdr:to>
      <xdr:col>5</xdr:col>
      <xdr:colOff>600075</xdr:colOff>
      <xdr:row>60</xdr:row>
      <xdr:rowOff>6350</xdr:rowOff>
    </xdr:to>
    <xdr:sp macro="" textlink="">
      <xdr:nvSpPr>
        <xdr:cNvPr id="203" name="円/楕円 202"/>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162577</xdr:rowOff>
    </xdr:from>
    <xdr:ext cx="736600" cy="259045"/>
    <xdr:sp macro="" textlink="">
      <xdr:nvSpPr>
        <xdr:cNvPr id="204" name="テキスト ボックス 203"/>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5" name="円/楕円 204"/>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06" name="テキスト ボックス 205"/>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114300</xdr:rowOff>
    </xdr:from>
    <xdr:to>
      <xdr:col>3</xdr:col>
      <xdr:colOff>193675</xdr:colOff>
      <xdr:row>61</xdr:row>
      <xdr:rowOff>44450</xdr:rowOff>
    </xdr:to>
    <xdr:sp macro="" textlink="">
      <xdr:nvSpPr>
        <xdr:cNvPr id="207" name="円/楕円 206"/>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29227</xdr:rowOff>
    </xdr:from>
    <xdr:ext cx="762000" cy="259045"/>
    <xdr:sp macro="" textlink="">
      <xdr:nvSpPr>
        <xdr:cNvPr id="208" name="テキスト ボックス 207"/>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152400</xdr:rowOff>
    </xdr:from>
    <xdr:to>
      <xdr:col>1</xdr:col>
      <xdr:colOff>676275</xdr:colOff>
      <xdr:row>59</xdr:row>
      <xdr:rowOff>82550</xdr:rowOff>
    </xdr:to>
    <xdr:sp macro="" textlink="">
      <xdr:nvSpPr>
        <xdr:cNvPr id="209" name="円/楕円 208"/>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67327</xdr:rowOff>
    </xdr:from>
    <xdr:ext cx="762000" cy="259045"/>
    <xdr:sp macro="" textlink="">
      <xdr:nvSpPr>
        <xdr:cNvPr id="210" name="テキスト ボックス 209"/>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簡易水道特別会計で実施した遠隔監視システムの更新に係る経費を繰出金として支出したため、昨年より０．３ポイント上昇した。設備更新は必要な事項ではあるが、今後においても事業内容を精査し、適切な繰出額の把握を行いたい。</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5" name="直線コネクタ 234"/>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6"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7" name="直線コネクタ 236"/>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8"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9" name="直線コネクタ 238"/>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56</xdr:row>
      <xdr:rowOff>44704</xdr:rowOff>
    </xdr:to>
    <xdr:cxnSp macro="">
      <xdr:nvCxnSpPr>
        <xdr:cNvPr id="240" name="直線コネクタ 239"/>
        <xdr:cNvCxnSpPr/>
      </xdr:nvCxnSpPr>
      <xdr:spPr>
        <a:xfrm>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41"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2" name="フローチャート : 判断 241"/>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35560</xdr:rowOff>
    </xdr:to>
    <xdr:cxnSp macro="">
      <xdr:nvCxnSpPr>
        <xdr:cNvPr id="243" name="直線コネクタ 242"/>
        <xdr:cNvCxnSpPr/>
      </xdr:nvCxnSpPr>
      <xdr:spPr>
        <a:xfrm flipV="1">
          <a:off x="14782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4" name="フローチャート : 判断 243"/>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135145</xdr:rowOff>
    </xdr:from>
    <xdr:ext cx="736600" cy="259045"/>
    <xdr:sp macro="" textlink="">
      <xdr:nvSpPr>
        <xdr:cNvPr id="245" name="テキスト ボックス 244"/>
        <xdr:cNvSpPr txBox="1"/>
      </xdr:nvSpPr>
      <xdr:spPr>
        <a:xfrm>
          <a:off x="15290800" y="9736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49276</xdr:rowOff>
    </xdr:to>
    <xdr:cxnSp macro="">
      <xdr:nvCxnSpPr>
        <xdr:cNvPr id="246" name="直線コネクタ 245"/>
        <xdr:cNvCxnSpPr/>
      </xdr:nvCxnSpPr>
      <xdr:spPr>
        <a:xfrm flipV="1">
          <a:off x="13893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7" name="フローチャート : 判断 246"/>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158005</xdr:rowOff>
    </xdr:from>
    <xdr:ext cx="762000" cy="259045"/>
    <xdr:sp macro="" textlink="">
      <xdr:nvSpPr>
        <xdr:cNvPr id="248" name="テキスト ボックス 247"/>
        <xdr:cNvSpPr txBox="1"/>
      </xdr:nvSpPr>
      <xdr:spPr>
        <a:xfrm>
          <a:off x="14401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49276</xdr:rowOff>
    </xdr:to>
    <xdr:cxnSp macro="">
      <xdr:nvCxnSpPr>
        <xdr:cNvPr id="249" name="直線コネクタ 248"/>
        <xdr:cNvCxnSpPr/>
      </xdr:nvCxnSpPr>
      <xdr:spPr>
        <a:xfrm>
          <a:off x="13004800" y="9613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0" name="フローチャート : 判断 249"/>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1" name="テキスト ボックス 250"/>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2" name="フローチャート : 判断 251"/>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3" name="テキスト ボックス 252"/>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59" name="円/楕円 258"/>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10431</xdr:rowOff>
    </xdr:from>
    <xdr:ext cx="762000" cy="259045"/>
    <xdr:sp macro="" textlink="">
      <xdr:nvSpPr>
        <xdr:cNvPr id="260" name="その他該当値テキスト"/>
        <xdr:cNvSpPr txBox="1"/>
      </xdr:nvSpPr>
      <xdr:spPr>
        <a:xfrm>
          <a:off x="16598900" y="94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1" name="円/楕円 260"/>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2" name="テキスト ボックス 261"/>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63" name="円/楕円 262"/>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64" name="テキスト ボックス 26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5" name="円/楕円 264"/>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110253</xdr:rowOff>
    </xdr:from>
    <xdr:ext cx="762000" cy="259045"/>
    <xdr:sp macro="" textlink="">
      <xdr:nvSpPr>
        <xdr:cNvPr id="266" name="テキスト ボックス 265"/>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7" name="円/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補助費に係る経常収支比率は、昨年度より０．２ポイント上昇したものの、類似団体の平均を下回った。今後は、補助金の終期設定や類似事業の統廃合を行い、経費縮減に努める。</a:t>
          </a: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2" name="テキスト ボックス 29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4" name="直線コネクタ 293"/>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5"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6" name="直線コネクタ 295"/>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7"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8" name="直線コネクタ 297"/>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85852</xdr:rowOff>
    </xdr:to>
    <xdr:cxnSp macro="">
      <xdr:nvCxnSpPr>
        <xdr:cNvPr id="299" name="直線コネクタ 298"/>
        <xdr:cNvCxnSpPr/>
      </xdr:nvCxnSpPr>
      <xdr:spPr>
        <a:xfrm>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300"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01" name="フローチャート : 判断 300"/>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40132</xdr:rowOff>
    </xdr:from>
    <xdr:to>
      <xdr:col>22</xdr:col>
      <xdr:colOff>565150</xdr:colOff>
      <xdr:row>36</xdr:row>
      <xdr:rowOff>67564</xdr:rowOff>
    </xdr:to>
    <xdr:cxnSp macro="">
      <xdr:nvCxnSpPr>
        <xdr:cNvPr id="302" name="直線コネクタ 301"/>
        <xdr:cNvCxnSpPr/>
      </xdr:nvCxnSpPr>
      <xdr:spPr>
        <a:xfrm>
          <a:off x="14782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3" name="フローチャート : 判断 30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04" name="テキスト ボックス 30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37</xdr:row>
      <xdr:rowOff>24130</xdr:rowOff>
    </xdr:to>
    <xdr:cxnSp macro="">
      <xdr:nvCxnSpPr>
        <xdr:cNvPr id="305" name="直線コネクタ 304"/>
        <xdr:cNvCxnSpPr/>
      </xdr:nvCxnSpPr>
      <xdr:spPr>
        <a:xfrm flipV="1">
          <a:off x="13893800" y="62123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6" name="フローチャート : 判断 305"/>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7" name="テキスト ボックス 306"/>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60706</xdr:rowOff>
    </xdr:to>
    <xdr:cxnSp macro="">
      <xdr:nvCxnSpPr>
        <xdr:cNvPr id="308" name="直線コネクタ 307"/>
        <xdr:cNvCxnSpPr/>
      </xdr:nvCxnSpPr>
      <xdr:spPr>
        <a:xfrm flipV="1">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9" name="フローチャート : 判断 30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0" name="テキスト ボックス 30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1" name="フローチャート : 判断 310"/>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2" name="テキスト ボックス 311"/>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18" name="円/楕円 317"/>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19"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0" name="円/楕円 31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21" name="テキスト ボックス 320"/>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160782</xdr:rowOff>
    </xdr:from>
    <xdr:to>
      <xdr:col>21</xdr:col>
      <xdr:colOff>412750</xdr:colOff>
      <xdr:row>36</xdr:row>
      <xdr:rowOff>90932</xdr:rowOff>
    </xdr:to>
    <xdr:sp macro="" textlink="">
      <xdr:nvSpPr>
        <xdr:cNvPr id="322" name="円/楕円 321"/>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101109</xdr:rowOff>
    </xdr:from>
    <xdr:ext cx="762000" cy="259045"/>
    <xdr:sp macro="" textlink="">
      <xdr:nvSpPr>
        <xdr:cNvPr id="323" name="テキスト ボックス 322"/>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24" name="円/楕円 32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5" name="テキスト ボックス 32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26" name="円/楕円 325"/>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27" name="テキスト ボックス 326"/>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公債費に係る経常収支比率は、近年は減少傾向にあったものの、昨年度より大型公共事業に対して活用した地方債の本格的な償還が始まったため、今年度も１．６ポイント上昇した。</a:t>
          </a:r>
          <a:endParaRPr kumimoji="1" lang="en-US" altLang="ja-JP" sz="1300">
            <a:latin typeface="ＭＳ Ｐゴシック"/>
          </a:endParaRPr>
        </a:p>
        <a:p>
          <a:r>
            <a:rPr kumimoji="1" lang="ja-JP" altLang="en-US" sz="1300">
              <a:latin typeface="ＭＳ Ｐゴシック"/>
            </a:rPr>
            <a:t>　今後は、投資的な事業に対して公債費の伸びを考慮し、事業の取捨選択を行い、適切な公債管理のもとでの財政運営を行いたい。</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2" name="直線コネクタ 351"/>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4" name="直線コネクタ 35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5"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6" name="直線コネクタ 355"/>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8128</xdr:rowOff>
    </xdr:to>
    <xdr:cxnSp macro="">
      <xdr:nvCxnSpPr>
        <xdr:cNvPr id="357" name="直線コネクタ 356"/>
        <xdr:cNvCxnSpPr/>
      </xdr:nvCxnSpPr>
      <xdr:spPr>
        <a:xfrm>
          <a:off x="3987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8"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9" name="フローチャート : 判断 358"/>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33274</xdr:rowOff>
    </xdr:from>
    <xdr:to>
      <xdr:col>5</xdr:col>
      <xdr:colOff>549275</xdr:colOff>
      <xdr:row>77</xdr:row>
      <xdr:rowOff>106426</xdr:rowOff>
    </xdr:to>
    <xdr:cxnSp macro="">
      <xdr:nvCxnSpPr>
        <xdr:cNvPr id="360" name="直線コネクタ 359"/>
        <xdr:cNvCxnSpPr/>
      </xdr:nvCxnSpPr>
      <xdr:spPr>
        <a:xfrm>
          <a:off x="3098800" y="13234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61" name="フローチャート : 判断 360"/>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2" name="テキスト ボックス 361"/>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97282</xdr:rowOff>
    </xdr:to>
    <xdr:cxnSp macro="">
      <xdr:nvCxnSpPr>
        <xdr:cNvPr id="363" name="直線コネクタ 362"/>
        <xdr:cNvCxnSpPr/>
      </xdr:nvCxnSpPr>
      <xdr:spPr>
        <a:xfrm flipV="1">
          <a:off x="2209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4" name="フローチャート : 判断 363"/>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5" name="テキスト ボックス 364"/>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78</xdr:row>
      <xdr:rowOff>40132</xdr:rowOff>
    </xdr:to>
    <xdr:cxnSp macro="">
      <xdr:nvCxnSpPr>
        <xdr:cNvPr id="366" name="直線コネクタ 365"/>
        <xdr:cNvCxnSpPr/>
      </xdr:nvCxnSpPr>
      <xdr:spPr>
        <a:xfrm flipV="1">
          <a:off x="1320800" y="132989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7" name="フローチャート : 判断 366"/>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8" name="テキスト ボックス 367"/>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9" name="フローチャート : 判断 368"/>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70" name="テキスト ボックス 369"/>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76" name="円/楕円 375"/>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77"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78" name="円/楕円 377"/>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167403</xdr:rowOff>
    </xdr:from>
    <xdr:ext cx="736600" cy="259045"/>
    <xdr:sp macro="" textlink="">
      <xdr:nvSpPr>
        <xdr:cNvPr id="379" name="テキスト ボックス 378"/>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0" name="円/楕円 379"/>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1" name="テキスト ボックス 380"/>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82" name="円/楕円 381"/>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83" name="テキスト ボックス 382"/>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4" name="円/楕円 383"/>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5" name="テキスト ボックス 384"/>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は、昨年度と比較して３．７ポイント上昇したものの、類似団体の平均を下回った。経常収支比率の上昇は財政の硬直化を招き、行政運営に支障をきたす要因となるため、今後とも注視し、適切な財政運営を目指す。</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3" name="直線コネクタ 412"/>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4"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5" name="直線コネクタ 414"/>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6"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7" name="直線コネクタ 416"/>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146050</xdr:rowOff>
    </xdr:from>
    <xdr:to>
      <xdr:col>24</xdr:col>
      <xdr:colOff>31750</xdr:colOff>
      <xdr:row>77</xdr:row>
      <xdr:rowOff>115570</xdr:rowOff>
    </xdr:to>
    <xdr:cxnSp macro="">
      <xdr:nvCxnSpPr>
        <xdr:cNvPr id="418" name="直線コネクタ 417"/>
        <xdr:cNvCxnSpPr/>
      </xdr:nvCxnSpPr>
      <xdr:spPr>
        <a:xfrm>
          <a:off x="15671800" y="131762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166388</xdr:rowOff>
    </xdr:from>
    <xdr:ext cx="762000" cy="259045"/>
    <xdr:sp macro="" textlink="">
      <xdr:nvSpPr>
        <xdr:cNvPr id="419" name="公債費以外平均値テキスト"/>
        <xdr:cNvSpPr txBox="1"/>
      </xdr:nvSpPr>
      <xdr:spPr>
        <a:xfrm>
          <a:off x="16598900" y="1336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20" name="フローチャート : 判断 419"/>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146050</xdr:rowOff>
    </xdr:from>
    <xdr:to>
      <xdr:col>22</xdr:col>
      <xdr:colOff>565150</xdr:colOff>
      <xdr:row>77</xdr:row>
      <xdr:rowOff>39370</xdr:rowOff>
    </xdr:to>
    <xdr:cxnSp macro="">
      <xdr:nvCxnSpPr>
        <xdr:cNvPr id="421" name="直線コネクタ 420"/>
        <xdr:cNvCxnSpPr/>
      </xdr:nvCxnSpPr>
      <xdr:spPr>
        <a:xfrm flipV="1">
          <a:off x="14782800" y="131762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2" name="フローチャート : 判断 42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132097</xdr:rowOff>
    </xdr:from>
    <xdr:ext cx="736600" cy="259045"/>
    <xdr:sp macro="" textlink="">
      <xdr:nvSpPr>
        <xdr:cNvPr id="423" name="テキスト ボックス 422"/>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78</xdr:row>
      <xdr:rowOff>96520</xdr:rowOff>
    </xdr:to>
    <xdr:cxnSp macro="">
      <xdr:nvCxnSpPr>
        <xdr:cNvPr id="424" name="直線コネクタ 423"/>
        <xdr:cNvCxnSpPr/>
      </xdr:nvCxnSpPr>
      <xdr:spPr>
        <a:xfrm flipV="1">
          <a:off x="13893800" y="132410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5" name="フローチャート : 判断 424"/>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166388</xdr:rowOff>
    </xdr:from>
    <xdr:ext cx="762000" cy="259045"/>
    <xdr:sp macro="" textlink="">
      <xdr:nvSpPr>
        <xdr:cNvPr id="426" name="テキスト ボックス 425"/>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146050</xdr:rowOff>
    </xdr:from>
    <xdr:to>
      <xdr:col>20</xdr:col>
      <xdr:colOff>158750</xdr:colOff>
      <xdr:row>78</xdr:row>
      <xdr:rowOff>96520</xdr:rowOff>
    </xdr:to>
    <xdr:cxnSp macro="">
      <xdr:nvCxnSpPr>
        <xdr:cNvPr id="427" name="直線コネクタ 426"/>
        <xdr:cNvCxnSpPr/>
      </xdr:nvCxnSpPr>
      <xdr:spPr>
        <a:xfrm>
          <a:off x="13004800" y="13347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8" name="フローチャート : 判断 427"/>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9" name="テキスト ボックス 428"/>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30" name="フローチャート : 判断 429"/>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31" name="テキスト ボックス 430"/>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37" name="円/楕円 43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81297</xdr:rowOff>
    </xdr:from>
    <xdr:ext cx="762000" cy="259045"/>
    <xdr:sp macro="" textlink="">
      <xdr:nvSpPr>
        <xdr:cNvPr id="438"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95250</xdr:rowOff>
    </xdr:from>
    <xdr:to>
      <xdr:col>22</xdr:col>
      <xdr:colOff>615950</xdr:colOff>
      <xdr:row>77</xdr:row>
      <xdr:rowOff>25400</xdr:rowOff>
    </xdr:to>
    <xdr:sp macro="" textlink="">
      <xdr:nvSpPr>
        <xdr:cNvPr id="439" name="円/楕円 438"/>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35577</xdr:rowOff>
    </xdr:from>
    <xdr:ext cx="736600" cy="259045"/>
    <xdr:sp macro="" textlink="">
      <xdr:nvSpPr>
        <xdr:cNvPr id="440" name="テキスト ボックス 439"/>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41" name="円/楕円 440"/>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42" name="テキスト ボックス 441"/>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43" name="円/楕円 442"/>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44" name="テキスト ボックス 443"/>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95250</xdr:rowOff>
    </xdr:from>
    <xdr:to>
      <xdr:col>19</xdr:col>
      <xdr:colOff>6350</xdr:colOff>
      <xdr:row>78</xdr:row>
      <xdr:rowOff>25400</xdr:rowOff>
    </xdr:to>
    <xdr:sp macro="" textlink="">
      <xdr:nvSpPr>
        <xdr:cNvPr id="445" name="円/楕円 444"/>
        <xdr:cNvSpPr/>
      </xdr:nvSpPr>
      <xdr:spPr>
        <a:xfrm>
          <a:off x="12954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10177</xdr:rowOff>
    </xdr:from>
    <xdr:ext cx="762000" cy="259045"/>
    <xdr:sp macro="" textlink="">
      <xdr:nvSpPr>
        <xdr:cNvPr id="446" name="テキスト ボックス 445"/>
        <xdr:cNvSpPr txBox="1"/>
      </xdr:nvSpPr>
      <xdr:spPr>
        <a:xfrm>
          <a:off x="12623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熊本県球磨村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115022</xdr:rowOff>
    </xdr:from>
    <xdr:to>
      <xdr:col>4</xdr:col>
      <xdr:colOff>1117600</xdr:colOff>
      <xdr:row>19</xdr:row>
      <xdr:rowOff>157630</xdr:rowOff>
    </xdr:to>
    <xdr:cxnSp macro="">
      <xdr:nvCxnSpPr>
        <xdr:cNvPr id="52" name="直線コネクタ 51"/>
        <xdr:cNvCxnSpPr/>
      </xdr:nvCxnSpPr>
      <xdr:spPr bwMode="auto">
        <a:xfrm flipV="1">
          <a:off x="5003800" y="3420197"/>
          <a:ext cx="647700" cy="42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131825</xdr:rowOff>
    </xdr:from>
    <xdr:ext cx="762000" cy="259045"/>
    <xdr:sp macro="" textlink="">
      <xdr:nvSpPr>
        <xdr:cNvPr id="53" name="人口1人当たり決算額の推移平均値テキスト130"/>
        <xdr:cNvSpPr txBox="1"/>
      </xdr:nvSpPr>
      <xdr:spPr>
        <a:xfrm>
          <a:off x="5740400" y="309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157630</xdr:rowOff>
    </xdr:from>
    <xdr:to>
      <xdr:col>4</xdr:col>
      <xdr:colOff>469900</xdr:colOff>
      <xdr:row>19</xdr:row>
      <xdr:rowOff>165164</xdr:rowOff>
    </xdr:to>
    <xdr:cxnSp macro="">
      <xdr:nvCxnSpPr>
        <xdr:cNvPr id="55" name="直線コネクタ 54"/>
        <xdr:cNvCxnSpPr/>
      </xdr:nvCxnSpPr>
      <xdr:spPr bwMode="auto">
        <a:xfrm flipV="1">
          <a:off x="4305300" y="3462805"/>
          <a:ext cx="698500" cy="7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126537</xdr:rowOff>
    </xdr:from>
    <xdr:to>
      <xdr:col>3</xdr:col>
      <xdr:colOff>904875</xdr:colOff>
      <xdr:row>19</xdr:row>
      <xdr:rowOff>165164</xdr:rowOff>
    </xdr:to>
    <xdr:cxnSp macro="">
      <xdr:nvCxnSpPr>
        <xdr:cNvPr id="58" name="直線コネクタ 57"/>
        <xdr:cNvCxnSpPr/>
      </xdr:nvCxnSpPr>
      <xdr:spPr bwMode="auto">
        <a:xfrm>
          <a:off x="3606800" y="3431712"/>
          <a:ext cx="698500" cy="38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126537</xdr:rowOff>
    </xdr:from>
    <xdr:to>
      <xdr:col>3</xdr:col>
      <xdr:colOff>206375</xdr:colOff>
      <xdr:row>19</xdr:row>
      <xdr:rowOff>126547</xdr:rowOff>
    </xdr:to>
    <xdr:cxnSp macro="">
      <xdr:nvCxnSpPr>
        <xdr:cNvPr id="61" name="直線コネクタ 60"/>
        <xdr:cNvCxnSpPr/>
      </xdr:nvCxnSpPr>
      <xdr:spPr bwMode="auto">
        <a:xfrm flipV="1">
          <a:off x="2908300" y="3431712"/>
          <a:ext cx="698500" cy="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64222</xdr:rowOff>
    </xdr:from>
    <xdr:to>
      <xdr:col>5</xdr:col>
      <xdr:colOff>34925</xdr:colOff>
      <xdr:row>19</xdr:row>
      <xdr:rowOff>165822</xdr:rowOff>
    </xdr:to>
    <xdr:sp macro="" textlink="">
      <xdr:nvSpPr>
        <xdr:cNvPr id="71" name="円/楕円 70"/>
        <xdr:cNvSpPr/>
      </xdr:nvSpPr>
      <xdr:spPr bwMode="auto">
        <a:xfrm>
          <a:off x="5600700" y="3369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144249</xdr:rowOff>
    </xdr:from>
    <xdr:ext cx="762000" cy="259045"/>
    <xdr:sp macro="" textlink="">
      <xdr:nvSpPr>
        <xdr:cNvPr id="72" name="人口1人当たり決算額の推移該当値テキスト130"/>
        <xdr:cNvSpPr txBox="1"/>
      </xdr:nvSpPr>
      <xdr:spPr>
        <a:xfrm>
          <a:off x="5740400" y="327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158,251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106830</xdr:rowOff>
    </xdr:from>
    <xdr:to>
      <xdr:col>4</xdr:col>
      <xdr:colOff>520700</xdr:colOff>
      <xdr:row>20</xdr:row>
      <xdr:rowOff>36980</xdr:rowOff>
    </xdr:to>
    <xdr:sp macro="" textlink="">
      <xdr:nvSpPr>
        <xdr:cNvPr id="73" name="円/楕円 72"/>
        <xdr:cNvSpPr/>
      </xdr:nvSpPr>
      <xdr:spPr bwMode="auto">
        <a:xfrm>
          <a:off x="4953000" y="341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21757</xdr:rowOff>
    </xdr:from>
    <xdr:ext cx="736600" cy="259045"/>
    <xdr:sp macro="" textlink="">
      <xdr:nvSpPr>
        <xdr:cNvPr id="74" name="テキスト ボックス 73"/>
        <xdr:cNvSpPr txBox="1"/>
      </xdr:nvSpPr>
      <xdr:spPr>
        <a:xfrm>
          <a:off x="4622800" y="3498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145,204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114364</xdr:rowOff>
    </xdr:from>
    <xdr:to>
      <xdr:col>3</xdr:col>
      <xdr:colOff>955675</xdr:colOff>
      <xdr:row>20</xdr:row>
      <xdr:rowOff>44514</xdr:rowOff>
    </xdr:to>
    <xdr:sp macro="" textlink="">
      <xdr:nvSpPr>
        <xdr:cNvPr id="75" name="円/楕円 74"/>
        <xdr:cNvSpPr/>
      </xdr:nvSpPr>
      <xdr:spPr bwMode="auto">
        <a:xfrm>
          <a:off x="4254500" y="341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29291</xdr:rowOff>
    </xdr:from>
    <xdr:ext cx="762000" cy="259045"/>
    <xdr:sp macro="" textlink="">
      <xdr:nvSpPr>
        <xdr:cNvPr id="76" name="テキスト ボックス 75"/>
        <xdr:cNvSpPr txBox="1"/>
      </xdr:nvSpPr>
      <xdr:spPr>
        <a:xfrm>
          <a:off x="3924300" y="35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142,897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75737</xdr:rowOff>
    </xdr:from>
    <xdr:to>
      <xdr:col>3</xdr:col>
      <xdr:colOff>257175</xdr:colOff>
      <xdr:row>20</xdr:row>
      <xdr:rowOff>5887</xdr:rowOff>
    </xdr:to>
    <xdr:sp macro="" textlink="">
      <xdr:nvSpPr>
        <xdr:cNvPr id="77" name="円/楕円 76"/>
        <xdr:cNvSpPr/>
      </xdr:nvSpPr>
      <xdr:spPr bwMode="auto">
        <a:xfrm>
          <a:off x="3556000" y="338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162114</xdr:rowOff>
    </xdr:from>
    <xdr:ext cx="762000" cy="259045"/>
    <xdr:sp macro="" textlink="">
      <xdr:nvSpPr>
        <xdr:cNvPr id="78" name="テキスト ボックス 77"/>
        <xdr:cNvSpPr txBox="1"/>
      </xdr:nvSpPr>
      <xdr:spPr>
        <a:xfrm>
          <a:off x="3225800" y="346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154,725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75747</xdr:rowOff>
    </xdr:from>
    <xdr:to>
      <xdr:col>2</xdr:col>
      <xdr:colOff>692150</xdr:colOff>
      <xdr:row>20</xdr:row>
      <xdr:rowOff>5897</xdr:rowOff>
    </xdr:to>
    <xdr:sp macro="" textlink="">
      <xdr:nvSpPr>
        <xdr:cNvPr id="79" name="円/楕円 78"/>
        <xdr:cNvSpPr/>
      </xdr:nvSpPr>
      <xdr:spPr bwMode="auto">
        <a:xfrm>
          <a:off x="2857500" y="338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162124</xdr:rowOff>
    </xdr:from>
    <xdr:ext cx="762000" cy="259045"/>
    <xdr:sp macro="" textlink="">
      <xdr:nvSpPr>
        <xdr:cNvPr id="80" name="テキスト ボックス 79"/>
        <xdr:cNvSpPr txBox="1"/>
      </xdr:nvSpPr>
      <xdr:spPr>
        <a:xfrm>
          <a:off x="2527300" y="346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15149</xdr:rowOff>
    </xdr:from>
    <xdr:to>
      <xdr:col>4</xdr:col>
      <xdr:colOff>1117600</xdr:colOff>
      <xdr:row>36</xdr:row>
      <xdr:rowOff>32479</xdr:rowOff>
    </xdr:to>
    <xdr:cxnSp macro="">
      <xdr:nvCxnSpPr>
        <xdr:cNvPr id="115" name="直線コネクタ 114"/>
        <xdr:cNvCxnSpPr/>
      </xdr:nvCxnSpPr>
      <xdr:spPr bwMode="auto">
        <a:xfrm flipV="1">
          <a:off x="5003800" y="6968399"/>
          <a:ext cx="647700" cy="1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114695</xdr:rowOff>
    </xdr:from>
    <xdr:ext cx="762000" cy="259045"/>
    <xdr:sp macro="" textlink="">
      <xdr:nvSpPr>
        <xdr:cNvPr id="116" name="人口1人当たり決算額の推移平均値テキスト445"/>
        <xdr:cNvSpPr txBox="1"/>
      </xdr:nvSpPr>
      <xdr:spPr>
        <a:xfrm>
          <a:off x="5740400" y="6725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32479</xdr:rowOff>
    </xdr:from>
    <xdr:to>
      <xdr:col>4</xdr:col>
      <xdr:colOff>469900</xdr:colOff>
      <xdr:row>36</xdr:row>
      <xdr:rowOff>69230</xdr:rowOff>
    </xdr:to>
    <xdr:cxnSp macro="">
      <xdr:nvCxnSpPr>
        <xdr:cNvPr id="118" name="直線コネクタ 117"/>
        <xdr:cNvCxnSpPr/>
      </xdr:nvCxnSpPr>
      <xdr:spPr bwMode="auto">
        <a:xfrm flipV="1">
          <a:off x="4305300" y="6985729"/>
          <a:ext cx="698500" cy="3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317626</xdr:rowOff>
    </xdr:from>
    <xdr:ext cx="736600" cy="259045"/>
    <xdr:sp macro="" textlink="">
      <xdr:nvSpPr>
        <xdr:cNvPr id="120" name="テキスト ボックス 119"/>
        <xdr:cNvSpPr txBox="1"/>
      </xdr:nvSpPr>
      <xdr:spPr>
        <a:xfrm>
          <a:off x="4622800" y="6585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54066</xdr:rowOff>
    </xdr:from>
    <xdr:to>
      <xdr:col>3</xdr:col>
      <xdr:colOff>904875</xdr:colOff>
      <xdr:row>36</xdr:row>
      <xdr:rowOff>69230</xdr:rowOff>
    </xdr:to>
    <xdr:cxnSp macro="">
      <xdr:nvCxnSpPr>
        <xdr:cNvPr id="121" name="直線コネクタ 120"/>
        <xdr:cNvCxnSpPr/>
      </xdr:nvCxnSpPr>
      <xdr:spPr bwMode="auto">
        <a:xfrm>
          <a:off x="3606800" y="7007316"/>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307350</xdr:rowOff>
    </xdr:from>
    <xdr:ext cx="762000" cy="259045"/>
    <xdr:sp macro="" textlink="">
      <xdr:nvSpPr>
        <xdr:cNvPr id="123" name="テキスト ボックス 122"/>
        <xdr:cNvSpPr txBox="1"/>
      </xdr:nvSpPr>
      <xdr:spPr>
        <a:xfrm>
          <a:off x="3924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1477</xdr:rowOff>
    </xdr:from>
    <xdr:to>
      <xdr:col>3</xdr:col>
      <xdr:colOff>206375</xdr:colOff>
      <xdr:row>36</xdr:row>
      <xdr:rowOff>54066</xdr:rowOff>
    </xdr:to>
    <xdr:cxnSp macro="">
      <xdr:nvCxnSpPr>
        <xdr:cNvPr id="124" name="直線コネクタ 123"/>
        <xdr:cNvCxnSpPr/>
      </xdr:nvCxnSpPr>
      <xdr:spPr bwMode="auto">
        <a:xfrm>
          <a:off x="2908300" y="6954727"/>
          <a:ext cx="698500" cy="52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277926</xdr:rowOff>
    </xdr:from>
    <xdr:ext cx="762000" cy="259045"/>
    <xdr:sp macro="" textlink="">
      <xdr:nvSpPr>
        <xdr:cNvPr id="126" name="テキスト ボックス 125"/>
        <xdr:cNvSpPr txBox="1"/>
      </xdr:nvSpPr>
      <xdr:spPr>
        <a:xfrm>
          <a:off x="3225800" y="65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249459</xdr:rowOff>
    </xdr:from>
    <xdr:ext cx="762000" cy="259045"/>
    <xdr:sp macro="" textlink="">
      <xdr:nvSpPr>
        <xdr:cNvPr id="128" name="テキスト ボックス 127"/>
        <xdr:cNvSpPr txBox="1"/>
      </xdr:nvSpPr>
      <xdr:spPr>
        <a:xfrm>
          <a:off x="2527300" y="651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307249</xdr:rowOff>
    </xdr:from>
    <xdr:to>
      <xdr:col>5</xdr:col>
      <xdr:colOff>34925</xdr:colOff>
      <xdr:row>36</xdr:row>
      <xdr:rowOff>65949</xdr:rowOff>
    </xdr:to>
    <xdr:sp macro="" textlink="">
      <xdr:nvSpPr>
        <xdr:cNvPr id="134" name="円/楕円 133"/>
        <xdr:cNvSpPr/>
      </xdr:nvSpPr>
      <xdr:spPr bwMode="auto">
        <a:xfrm>
          <a:off x="5600700" y="691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279326</xdr:rowOff>
    </xdr:from>
    <xdr:ext cx="762000" cy="259045"/>
    <xdr:sp macro="" textlink="">
      <xdr:nvSpPr>
        <xdr:cNvPr id="135" name="人口1人当たり決算額の推移該当値テキスト445"/>
        <xdr:cNvSpPr txBox="1"/>
      </xdr:nvSpPr>
      <xdr:spPr>
        <a:xfrm>
          <a:off x="57404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324579</xdr:rowOff>
    </xdr:from>
    <xdr:to>
      <xdr:col>4</xdr:col>
      <xdr:colOff>520700</xdr:colOff>
      <xdr:row>36</xdr:row>
      <xdr:rowOff>83279</xdr:rowOff>
    </xdr:to>
    <xdr:sp macro="" textlink="">
      <xdr:nvSpPr>
        <xdr:cNvPr id="136" name="円/楕円 135"/>
        <xdr:cNvSpPr/>
      </xdr:nvSpPr>
      <xdr:spPr bwMode="auto">
        <a:xfrm>
          <a:off x="4953000" y="693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68056</xdr:rowOff>
    </xdr:from>
    <xdr:ext cx="736600" cy="259045"/>
    <xdr:sp macro="" textlink="">
      <xdr:nvSpPr>
        <xdr:cNvPr id="137" name="テキスト ボックス 136"/>
        <xdr:cNvSpPr txBox="1"/>
      </xdr:nvSpPr>
      <xdr:spPr>
        <a:xfrm>
          <a:off x="4622800" y="702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18430</xdr:rowOff>
    </xdr:from>
    <xdr:to>
      <xdr:col>3</xdr:col>
      <xdr:colOff>955675</xdr:colOff>
      <xdr:row>36</xdr:row>
      <xdr:rowOff>120030</xdr:rowOff>
    </xdr:to>
    <xdr:sp macro="" textlink="">
      <xdr:nvSpPr>
        <xdr:cNvPr id="138" name="円/楕円 137"/>
        <xdr:cNvSpPr/>
      </xdr:nvSpPr>
      <xdr:spPr bwMode="auto">
        <a:xfrm>
          <a:off x="4254500" y="697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104807</xdr:rowOff>
    </xdr:from>
    <xdr:ext cx="762000" cy="259045"/>
    <xdr:sp macro="" textlink="">
      <xdr:nvSpPr>
        <xdr:cNvPr id="139" name="テキスト ボックス 138"/>
        <xdr:cNvSpPr txBox="1"/>
      </xdr:nvSpPr>
      <xdr:spPr>
        <a:xfrm>
          <a:off x="3924300" y="70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3266</xdr:rowOff>
    </xdr:from>
    <xdr:to>
      <xdr:col>3</xdr:col>
      <xdr:colOff>257175</xdr:colOff>
      <xdr:row>36</xdr:row>
      <xdr:rowOff>104866</xdr:rowOff>
    </xdr:to>
    <xdr:sp macro="" textlink="">
      <xdr:nvSpPr>
        <xdr:cNvPr id="140" name="円/楕円 139"/>
        <xdr:cNvSpPr/>
      </xdr:nvSpPr>
      <xdr:spPr bwMode="auto">
        <a:xfrm>
          <a:off x="3556000" y="6956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89643</xdr:rowOff>
    </xdr:from>
    <xdr:ext cx="762000" cy="259045"/>
    <xdr:sp macro="" textlink="">
      <xdr:nvSpPr>
        <xdr:cNvPr id="141" name="テキスト ボックス 140"/>
        <xdr:cNvSpPr txBox="1"/>
      </xdr:nvSpPr>
      <xdr:spPr>
        <a:xfrm>
          <a:off x="3225800" y="70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293577</xdr:rowOff>
    </xdr:from>
    <xdr:to>
      <xdr:col>2</xdr:col>
      <xdr:colOff>692150</xdr:colOff>
      <xdr:row>36</xdr:row>
      <xdr:rowOff>52277</xdr:rowOff>
    </xdr:to>
    <xdr:sp macro="" textlink="">
      <xdr:nvSpPr>
        <xdr:cNvPr id="142" name="円/楕円 141"/>
        <xdr:cNvSpPr/>
      </xdr:nvSpPr>
      <xdr:spPr bwMode="auto">
        <a:xfrm>
          <a:off x="2857500" y="690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37054</xdr:rowOff>
    </xdr:from>
    <xdr:ext cx="762000" cy="259045"/>
    <xdr:sp macro="" textlink="">
      <xdr:nvSpPr>
        <xdr:cNvPr id="143" name="テキスト ボックス 142"/>
        <xdr:cNvSpPr txBox="1"/>
      </xdr:nvSpPr>
      <xdr:spPr>
        <a:xfrm>
          <a:off x="2527300" y="699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近年は、財政調整基金及び実質収支額の合計で標準財政規模の５０％を確保している。また、実質収支額もおおむね適正な範囲と考えられる。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ただし、本村は歳入の多くを普通交付税が占めており、国の動向に左右されやすい財政状況であるため、大幅な制度改正等が行われた場合でも対応できるよう現状を維持できるように適切に管理する。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連結実質赤字比率に係る黒字比率は、一般会計の黒字率が大幅に上昇したため昨年度を上回っている。また、すべての会計において黒字決算であったため、適正と考えられる。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ただし特別会計は、一般会計からの繰出しを受けて運営しているため、今後も各種保険料</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税</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、水道料金などの徴収強化及び事務の効率化が必要である。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公債費の元利償還金が上昇したものの、交付税措置の高い地方債を活用しているため参入公債費等の額も上昇し、比率の上昇を最小限で抑制することができた。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今後も当分は元利償還金が高止まりの状況にあり比率の上昇が考えられるため、事業の取捨選択による公債費の上昇を抑制し、健全な財政運営を目指す。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地方債残高の減少により将来負担額が減少したが、平成</a:t>
          </a:r>
          <a:r>
            <a:rPr kumimoji="1" lang="en-US" altLang="ja-JP" sz="1400" baseline="0">
              <a:latin typeface="ＭＳ ゴシック" pitchFamily="49" charset="-128"/>
              <a:ea typeface="ＭＳ ゴシック" pitchFamily="49" charset="-128"/>
            </a:rPr>
            <a:t>26</a:t>
          </a:r>
          <a:r>
            <a:rPr kumimoji="1" lang="ja-JP" altLang="en-US" sz="1400" baseline="0">
              <a:latin typeface="ＭＳ ゴシック" pitchFamily="49" charset="-128"/>
              <a:ea typeface="ＭＳ ゴシック" pitchFamily="49" charset="-128"/>
            </a:rPr>
            <a:t>年度より着手した役場庁舎耐震改修工事の財源として基金を活用したため充当可能基金も減少し将来負担比率が算定される結果となった。今後も、大型公共事業に対し、地方債の活用や基金の取崩も検討していることから、比率の上昇が懸念さ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地方債の借入額を償還額以下に抑制し、後年度への負担を少しでも軽減できるような財政運営に努める。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3905830</v>
      </c>
      <c r="BO4" s="349"/>
      <c r="BP4" s="349"/>
      <c r="BQ4" s="349"/>
      <c r="BR4" s="349"/>
      <c r="BS4" s="349"/>
      <c r="BT4" s="349"/>
      <c r="BU4" s="350"/>
      <c r="BV4" s="348">
        <v>3730267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7.9</v>
      </c>
      <c r="CU4" s="355"/>
      <c r="CV4" s="355"/>
      <c r="CW4" s="355"/>
      <c r="CX4" s="355"/>
      <c r="CY4" s="355"/>
      <c r="CZ4" s="355"/>
      <c r="DA4" s="356"/>
      <c r="DB4" s="354">
        <v>4.9000000000000004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3458868</v>
      </c>
      <c r="BO5" s="386"/>
      <c r="BP5" s="386"/>
      <c r="BQ5" s="386"/>
      <c r="BR5" s="386"/>
      <c r="BS5" s="386"/>
      <c r="BT5" s="386"/>
      <c r="BU5" s="387"/>
      <c r="BV5" s="385">
        <v>3588351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78.599999999999994</v>
      </c>
      <c r="CU5" s="383"/>
      <c r="CV5" s="383"/>
      <c r="CW5" s="383"/>
      <c r="CX5" s="383"/>
      <c r="CY5" s="383"/>
      <c r="CZ5" s="383"/>
      <c r="DA5" s="384"/>
      <c r="DB5" s="382">
        <v>73.3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446962</v>
      </c>
      <c r="BO6" s="386"/>
      <c r="BP6" s="386"/>
      <c r="BQ6" s="386"/>
      <c r="BR6" s="386"/>
      <c r="BS6" s="386"/>
      <c r="BT6" s="386"/>
      <c r="BU6" s="387"/>
      <c r="BV6" s="385">
        <v>141916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82.6</v>
      </c>
      <c r="CU6" s="423"/>
      <c r="CV6" s="423"/>
      <c r="CW6" s="423"/>
      <c r="CX6" s="423"/>
      <c r="CY6" s="423"/>
      <c r="CZ6" s="423"/>
      <c r="DA6" s="424"/>
      <c r="DB6" s="422">
        <v>77.2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266707</v>
      </c>
      <c r="BO7" s="386"/>
      <c r="BP7" s="386"/>
      <c r="BQ7" s="386"/>
      <c r="BR7" s="386"/>
      <c r="BS7" s="386"/>
      <c r="BT7" s="386"/>
      <c r="BU7" s="387"/>
      <c r="BV7" s="385">
        <v>26212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2291654</v>
      </c>
      <c r="CU7" s="386"/>
      <c r="CV7" s="386"/>
      <c r="CW7" s="386"/>
      <c r="CX7" s="386"/>
      <c r="CY7" s="386"/>
      <c r="CZ7" s="386"/>
      <c r="DA7" s="387"/>
      <c r="DB7" s="385">
        <v>2346936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180255</v>
      </c>
      <c r="BO8" s="386"/>
      <c r="BP8" s="386"/>
      <c r="BQ8" s="386"/>
      <c r="BR8" s="386"/>
      <c r="BS8" s="386"/>
      <c r="BT8" s="386"/>
      <c r="BU8" s="387"/>
      <c r="BV8" s="385">
        <v>115704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4249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64551</v>
      </c>
      <c r="BO9" s="386"/>
      <c r="BP9" s="386"/>
      <c r="BQ9" s="386"/>
      <c r="BR9" s="386"/>
      <c r="BS9" s="386"/>
      <c r="BT9" s="386"/>
      <c r="BU9" s="387"/>
      <c r="BV9" s="385">
        <v>18438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14.2</v>
      </c>
      <c r="CU9" s="383"/>
      <c r="CV9" s="383"/>
      <c r="CW9" s="383"/>
      <c r="CX9" s="383"/>
      <c r="CY9" s="383"/>
      <c r="CZ9" s="383"/>
      <c r="DA9" s="384"/>
      <c r="DB9" s="382">
        <v>14.2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4786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63933</v>
      </c>
      <c r="BO10" s="386"/>
      <c r="BP10" s="386"/>
      <c r="BQ10" s="386"/>
      <c r="BR10" s="386"/>
      <c r="BS10" s="386"/>
      <c r="BT10" s="386"/>
      <c r="BU10" s="387"/>
      <c r="BV10" s="385">
        <v>51363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4102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4100</v>
      </c>
      <c r="S13" s="467"/>
      <c r="T13" s="467"/>
      <c r="U13" s="467"/>
      <c r="V13" s="468"/>
      <c r="W13" s="401" t="s">
        <v>124</v>
      </c>
      <c r="X13" s="402"/>
      <c r="Y13" s="402"/>
      <c r="Z13" s="402"/>
      <c r="AA13" s="402"/>
      <c r="AB13" s="392"/>
      <c r="AC13" s="436">
        <v>355</v>
      </c>
      <c r="AD13" s="437"/>
      <c r="AE13" s="437"/>
      <c r="AF13" s="437"/>
      <c r="AG13" s="476"/>
      <c r="AH13" s="436">
        <v>410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78484</v>
      </c>
      <c r="BO13" s="386"/>
      <c r="BP13" s="386"/>
      <c r="BQ13" s="386"/>
      <c r="BR13" s="386"/>
      <c r="BS13" s="386"/>
      <c r="BT13" s="386"/>
      <c r="BU13" s="387"/>
      <c r="BV13" s="385">
        <v>69801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4207</v>
      </c>
      <c r="S14" s="467"/>
      <c r="T14" s="467"/>
      <c r="U14" s="467"/>
      <c r="V14" s="468"/>
      <c r="W14" s="375"/>
      <c r="X14" s="376"/>
      <c r="Y14" s="376"/>
      <c r="Z14" s="376"/>
      <c r="AA14" s="376"/>
      <c r="AB14" s="365"/>
      <c r="AC14" s="469">
        <v>19.8</v>
      </c>
      <c r="AD14" s="470"/>
      <c r="AE14" s="470"/>
      <c r="AF14" s="470"/>
      <c r="AG14" s="471"/>
      <c r="AH14" s="469">
        <v>18.7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1.1000000000000001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4204</v>
      </c>
      <c r="S15" s="467"/>
      <c r="T15" s="467"/>
      <c r="U15" s="467"/>
      <c r="V15" s="468"/>
      <c r="W15" s="401" t="s">
        <v>131</v>
      </c>
      <c r="X15" s="402"/>
      <c r="Y15" s="402"/>
      <c r="Z15" s="402"/>
      <c r="AA15" s="402"/>
      <c r="AB15" s="392"/>
      <c r="AC15" s="436">
        <v>476</v>
      </c>
      <c r="AD15" s="437"/>
      <c r="AE15" s="437"/>
      <c r="AF15" s="437"/>
      <c r="AG15" s="476"/>
      <c r="AH15" s="436">
        <v>622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259868</v>
      </c>
      <c r="BO15" s="349"/>
      <c r="BP15" s="349"/>
      <c r="BQ15" s="349"/>
      <c r="BR15" s="349"/>
      <c r="BS15" s="349"/>
      <c r="BT15" s="349"/>
      <c r="BU15" s="350"/>
      <c r="BV15" s="348">
        <v>260978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26.5</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2113689</v>
      </c>
      <c r="BO16" s="386"/>
      <c r="BP16" s="386"/>
      <c r="BQ16" s="386"/>
      <c r="BR16" s="386"/>
      <c r="BS16" s="386"/>
      <c r="BT16" s="386"/>
      <c r="BU16" s="387"/>
      <c r="BV16" s="385">
        <v>2163156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963</v>
      </c>
      <c r="AD17" s="437"/>
      <c r="AE17" s="437"/>
      <c r="AF17" s="437"/>
      <c r="AG17" s="476"/>
      <c r="AH17" s="436">
        <v>1166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323058</v>
      </c>
      <c r="BO17" s="386"/>
      <c r="BP17" s="386"/>
      <c r="BQ17" s="386"/>
      <c r="BR17" s="386"/>
      <c r="BS17" s="386"/>
      <c r="BT17" s="386"/>
      <c r="BU17" s="387"/>
      <c r="BV17" s="385">
        <v>326585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207.58</v>
      </c>
      <c r="M18" s="498"/>
      <c r="N18" s="498"/>
      <c r="O18" s="498"/>
      <c r="P18" s="498"/>
      <c r="Q18" s="498"/>
      <c r="R18" s="499"/>
      <c r="S18" s="499"/>
      <c r="T18" s="499"/>
      <c r="U18" s="499"/>
      <c r="V18" s="500"/>
      <c r="W18" s="403"/>
      <c r="X18" s="404"/>
      <c r="Y18" s="404"/>
      <c r="Z18" s="404"/>
      <c r="AA18" s="404"/>
      <c r="AB18" s="395"/>
      <c r="AC18" s="501">
        <v>53.7</v>
      </c>
      <c r="AD18" s="502"/>
      <c r="AE18" s="502"/>
      <c r="AF18" s="502"/>
      <c r="AG18" s="503"/>
      <c r="AH18" s="501">
        <v>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1859271</v>
      </c>
      <c r="BO18" s="386"/>
      <c r="BP18" s="386"/>
      <c r="BQ18" s="386"/>
      <c r="BR18" s="386"/>
      <c r="BS18" s="386"/>
      <c r="BT18" s="386"/>
      <c r="BU18" s="387"/>
      <c r="BV18" s="385">
        <v>1755668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2906827</v>
      </c>
      <c r="BO19" s="386"/>
      <c r="BP19" s="386"/>
      <c r="BQ19" s="386"/>
      <c r="BR19" s="386"/>
      <c r="BS19" s="386"/>
      <c r="BT19" s="386"/>
      <c r="BU19" s="387"/>
      <c r="BV19" s="385">
        <v>2660546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1489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3569265</v>
      </c>
      <c r="BO23" s="386"/>
      <c r="BP23" s="386"/>
      <c r="BQ23" s="386"/>
      <c r="BR23" s="386"/>
      <c r="BS23" s="386"/>
      <c r="BT23" s="386"/>
      <c r="BU23" s="387"/>
      <c r="BV23" s="385">
        <v>3713400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5960</v>
      </c>
      <c r="R24" s="437"/>
      <c r="S24" s="437"/>
      <c r="T24" s="437"/>
      <c r="U24" s="437"/>
      <c r="V24" s="476"/>
      <c r="W24" s="531"/>
      <c r="X24" s="519"/>
      <c r="Y24" s="520"/>
      <c r="Z24" s="435" t="s">
        <v>154</v>
      </c>
      <c r="AA24" s="415"/>
      <c r="AB24" s="415"/>
      <c r="AC24" s="415"/>
      <c r="AD24" s="415"/>
      <c r="AE24" s="415"/>
      <c r="AF24" s="415"/>
      <c r="AG24" s="416"/>
      <c r="AH24" s="436">
        <v>65</v>
      </c>
      <c r="AI24" s="437"/>
      <c r="AJ24" s="437"/>
      <c r="AK24" s="437"/>
      <c r="AL24" s="476"/>
      <c r="AM24" s="436">
        <v>186485</v>
      </c>
      <c r="AN24" s="437"/>
      <c r="AO24" s="437"/>
      <c r="AP24" s="437"/>
      <c r="AQ24" s="437"/>
      <c r="AR24" s="476"/>
      <c r="AS24" s="436">
        <v>2869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3494420</v>
      </c>
      <c r="BO24" s="386"/>
      <c r="BP24" s="386"/>
      <c r="BQ24" s="386"/>
      <c r="BR24" s="386"/>
      <c r="BS24" s="386"/>
      <c r="BT24" s="386"/>
      <c r="BU24" s="387"/>
      <c r="BV24" s="385">
        <v>3628035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5148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94154</v>
      </c>
      <c r="BO25" s="349"/>
      <c r="BP25" s="349"/>
      <c r="BQ25" s="349"/>
      <c r="BR25" s="349"/>
      <c r="BS25" s="349"/>
      <c r="BT25" s="349"/>
      <c r="BU25" s="350"/>
      <c r="BV25" s="348">
        <v>103483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4873</v>
      </c>
      <c r="R26" s="437"/>
      <c r="S26" s="437"/>
      <c r="T26" s="437"/>
      <c r="U26" s="437"/>
      <c r="V26" s="476"/>
      <c r="W26" s="531"/>
      <c r="X26" s="519"/>
      <c r="Y26" s="520"/>
      <c r="Z26" s="435" t="s">
        <v>160</v>
      </c>
      <c r="AA26" s="555"/>
      <c r="AB26" s="555"/>
      <c r="AC26" s="555"/>
      <c r="AD26" s="555"/>
      <c r="AE26" s="555"/>
      <c r="AF26" s="555"/>
      <c r="AG26" s="556"/>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2980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2450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1153567</v>
      </c>
      <c r="BO28" s="349"/>
      <c r="BP28" s="349"/>
      <c r="BQ28" s="349"/>
      <c r="BR28" s="349"/>
      <c r="BS28" s="349"/>
      <c r="BT28" s="349"/>
      <c r="BU28" s="350"/>
      <c r="BV28" s="348">
        <v>1139634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8</v>
      </c>
      <c r="M29" s="437"/>
      <c r="N29" s="437"/>
      <c r="O29" s="437"/>
      <c r="P29" s="476"/>
      <c r="Q29" s="436">
        <v>2230</v>
      </c>
      <c r="R29" s="437"/>
      <c r="S29" s="437"/>
      <c r="T29" s="437"/>
      <c r="U29" s="437"/>
      <c r="V29" s="476"/>
      <c r="W29" s="532"/>
      <c r="X29" s="533"/>
      <c r="Y29" s="534"/>
      <c r="Z29" s="435" t="s">
        <v>171</v>
      </c>
      <c r="AA29" s="415"/>
      <c r="AB29" s="415"/>
      <c r="AC29" s="415"/>
      <c r="AD29" s="415"/>
      <c r="AE29" s="415"/>
      <c r="AF29" s="415"/>
      <c r="AG29" s="416"/>
      <c r="AH29" s="436">
        <v>65</v>
      </c>
      <c r="AI29" s="437"/>
      <c r="AJ29" s="437"/>
      <c r="AK29" s="437"/>
      <c r="AL29" s="476"/>
      <c r="AM29" s="436">
        <v>186485</v>
      </c>
      <c r="AN29" s="437"/>
      <c r="AO29" s="437"/>
      <c r="AP29" s="437"/>
      <c r="AQ29" s="437"/>
      <c r="AR29" s="476"/>
      <c r="AS29" s="436">
        <v>2869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5742</v>
      </c>
      <c r="BO29" s="386"/>
      <c r="BP29" s="386"/>
      <c r="BQ29" s="386"/>
      <c r="BR29" s="386"/>
      <c r="BS29" s="386"/>
      <c r="BT29" s="386"/>
      <c r="BU29" s="387"/>
      <c r="BV29" s="385">
        <v>5741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174</v>
      </c>
      <c r="BD30" s="550"/>
      <c r="BE30" s="550"/>
      <c r="BF30" s="550"/>
      <c r="BG30" s="550"/>
      <c r="BH30" s="550"/>
      <c r="BI30" s="550"/>
      <c r="BJ30" s="550"/>
      <c r="BK30" s="550"/>
      <c r="BL30" s="550"/>
      <c r="BM30" s="551"/>
      <c r="BN30" s="552">
        <v>453302</v>
      </c>
      <c r="BO30" s="553"/>
      <c r="BP30" s="553"/>
      <c r="BQ30" s="553"/>
      <c r="BR30" s="553"/>
      <c r="BS30" s="553"/>
      <c r="BT30" s="553"/>
      <c r="BU30" s="554"/>
      <c r="BV30" s="552">
        <v>723874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人吉球磨広域行政組合(一般会計)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㈱球磨村ふるさと振興公社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人吉球磨広域行政組合(人吉球磨ふるさと市町村圏特別会計)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くま川鉄道㈱</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人吉球磨広域行政組合(特別養護老人ホーム特別会計)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人吉下球磨消防組合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熊本県市町村総合事務組合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熊本県後期高齢者医療広域連合(一般会計)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熊本県後期高齢者医療広域連合(後期高齢者医療特別会計)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3708</v>
      </c>
      <c r="J41" s="83">
        <v>3736</v>
      </c>
      <c r="K41" s="83">
        <v>3768</v>
      </c>
      <c r="L41" s="83">
        <v>3713</v>
      </c>
      <c r="M41" s="84">
        <v>3569</v>
      </c>
    </row>
    <row r="42" spans="2:13" ht="27.75" customHeight="1">
      <c r="B42" s="1171"/>
      <c r="C42" s="1172"/>
      <c r="D42" s="85"/>
      <c r="E42" s="1177" t="s">
        <v>26</v>
      </c>
      <c r="F42" s="1177"/>
      <c r="G42" s="1177"/>
      <c r="H42" s="1178"/>
      <c r="I42" s="86" t="s">
        <v>474</v>
      </c>
      <c r="J42" s="87" t="s">
        <v>474</v>
      </c>
      <c r="K42" s="87" t="s">
        <v>474</v>
      </c>
      <c r="L42" s="87" t="s">
        <v>474</v>
      </c>
      <c r="M42" s="88" t="s">
        <v>474</v>
      </c>
    </row>
    <row r="43" spans="2:13" ht="27.75" customHeight="1">
      <c r="B43" s="1171"/>
      <c r="C43" s="1172"/>
      <c r="D43" s="85"/>
      <c r="E43" s="1177" t="s">
        <v>27</v>
      </c>
      <c r="F43" s="1177"/>
      <c r="G43" s="1177"/>
      <c r="H43" s="1178"/>
      <c r="I43" s="86">
        <v>223</v>
      </c>
      <c r="J43" s="87">
        <v>217</v>
      </c>
      <c r="K43" s="87">
        <v>201</v>
      </c>
      <c r="L43" s="87">
        <v>190</v>
      </c>
      <c r="M43" s="88">
        <v>176</v>
      </c>
    </row>
    <row r="44" spans="2:13" ht="27.75" customHeight="1">
      <c r="B44" s="1171"/>
      <c r="C44" s="1172"/>
      <c r="D44" s="85"/>
      <c r="E44" s="1177" t="s">
        <v>28</v>
      </c>
      <c r="F44" s="1177"/>
      <c r="G44" s="1177"/>
      <c r="H44" s="1178"/>
      <c r="I44" s="86">
        <v>169</v>
      </c>
      <c r="J44" s="87">
        <v>146</v>
      </c>
      <c r="K44" s="87">
        <v>142</v>
      </c>
      <c r="L44" s="87">
        <v>125</v>
      </c>
      <c r="M44" s="88">
        <v>151</v>
      </c>
    </row>
    <row r="45" spans="2:13" ht="27.75" customHeight="1">
      <c r="B45" s="1171"/>
      <c r="C45" s="1172"/>
      <c r="D45" s="85"/>
      <c r="E45" s="1177" t="s">
        <v>29</v>
      </c>
      <c r="F45" s="1177"/>
      <c r="G45" s="1177"/>
      <c r="H45" s="1178"/>
      <c r="I45" s="86">
        <v>829</v>
      </c>
      <c r="J45" s="87">
        <v>813</v>
      </c>
      <c r="K45" s="87">
        <v>798</v>
      </c>
      <c r="L45" s="87">
        <v>781</v>
      </c>
      <c r="M45" s="88">
        <v>762</v>
      </c>
    </row>
    <row r="46" spans="2:13" ht="27.75" customHeight="1">
      <c r="B46" s="1171"/>
      <c r="C46" s="1172"/>
      <c r="D46" s="85"/>
      <c r="E46" s="1177" t="s">
        <v>30</v>
      </c>
      <c r="F46" s="1177"/>
      <c r="G46" s="1177"/>
      <c r="H46" s="1178"/>
      <c r="I46" s="86" t="s">
        <v>474</v>
      </c>
      <c r="J46" s="87" t="s">
        <v>474</v>
      </c>
      <c r="K46" s="87" t="s">
        <v>474</v>
      </c>
      <c r="L46" s="87" t="s">
        <v>474</v>
      </c>
      <c r="M46" s="88" t="s">
        <v>474</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1523</v>
      </c>
      <c r="J49" s="87">
        <v>1630</v>
      </c>
      <c r="K49" s="87">
        <v>1828</v>
      </c>
      <c r="L49" s="87">
        <v>2048</v>
      </c>
      <c r="M49" s="88">
        <v>1760</v>
      </c>
    </row>
    <row r="50" spans="2:13" ht="27.75" customHeight="1">
      <c r="B50" s="1171"/>
      <c r="C50" s="1172"/>
      <c r="D50" s="85"/>
      <c r="E50" s="1177" t="s">
        <v>35</v>
      </c>
      <c r="F50" s="1177"/>
      <c r="G50" s="1177"/>
      <c r="H50" s="1178"/>
      <c r="I50" s="86">
        <v>2</v>
      </c>
      <c r="J50" s="87">
        <v>1</v>
      </c>
      <c r="K50" s="87" t="s">
        <v>474</v>
      </c>
      <c r="L50" s="87" t="s">
        <v>474</v>
      </c>
      <c r="M50" s="88" t="s">
        <v>474</v>
      </c>
    </row>
    <row r="51" spans="2:13" ht="27.75" customHeight="1">
      <c r="B51" s="1173"/>
      <c r="C51" s="1174"/>
      <c r="D51" s="85"/>
      <c r="E51" s="1177" t="s">
        <v>36</v>
      </c>
      <c r="F51" s="1177"/>
      <c r="G51" s="1177"/>
      <c r="H51" s="1178"/>
      <c r="I51" s="86">
        <v>2958</v>
      </c>
      <c r="J51" s="87">
        <v>3022</v>
      </c>
      <c r="K51" s="87">
        <v>3050</v>
      </c>
      <c r="L51" s="87">
        <v>3016</v>
      </c>
      <c r="M51" s="88">
        <v>2877</v>
      </c>
    </row>
    <row r="52" spans="2:13" ht="27.75" customHeight="1" thickBot="1">
      <c r="B52" s="1181" t="s">
        <v>37</v>
      </c>
      <c r="C52" s="1182"/>
      <c r="D52" s="90"/>
      <c r="E52" s="1183" t="s">
        <v>38</v>
      </c>
      <c r="F52" s="1183"/>
      <c r="G52" s="1183"/>
      <c r="H52" s="1184"/>
      <c r="I52" s="91">
        <v>446</v>
      </c>
      <c r="J52" s="92">
        <v>259</v>
      </c>
      <c r="K52" s="92">
        <v>32</v>
      </c>
      <c r="L52" s="92">
        <v>-256</v>
      </c>
      <c r="M52" s="93">
        <v>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386402</v>
      </c>
      <c r="E3" s="116"/>
      <c r="F3" s="117">
        <v>220780</v>
      </c>
      <c r="G3" s="118"/>
      <c r="H3" s="119"/>
    </row>
    <row r="4" spans="1:8">
      <c r="A4" s="120"/>
      <c r="B4" s="121"/>
      <c r="C4" s="122"/>
      <c r="D4" s="123">
        <v>127765</v>
      </c>
      <c r="E4" s="124"/>
      <c r="F4" s="125">
        <v>105334</v>
      </c>
      <c r="G4" s="126"/>
      <c r="H4" s="127"/>
    </row>
    <row r="5" spans="1:8">
      <c r="A5" s="108" t="s">
        <v>507</v>
      </c>
      <c r="B5" s="113"/>
      <c r="C5" s="114"/>
      <c r="D5" s="115">
        <v>134975</v>
      </c>
      <c r="E5" s="116"/>
      <c r="F5" s="117">
        <v>201428</v>
      </c>
      <c r="G5" s="118"/>
      <c r="H5" s="119"/>
    </row>
    <row r="6" spans="1:8">
      <c r="A6" s="120"/>
      <c r="B6" s="121"/>
      <c r="C6" s="122"/>
      <c r="D6" s="123">
        <v>127764</v>
      </c>
      <c r="E6" s="124"/>
      <c r="F6" s="125">
        <v>118373</v>
      </c>
      <c r="G6" s="126"/>
      <c r="H6" s="127"/>
    </row>
    <row r="7" spans="1:8">
      <c r="A7" s="108" t="s">
        <v>508</v>
      </c>
      <c r="B7" s="113"/>
      <c r="C7" s="114"/>
      <c r="D7" s="115">
        <v>111419</v>
      </c>
      <c r="E7" s="116"/>
      <c r="F7" s="117">
        <v>221823</v>
      </c>
      <c r="G7" s="118"/>
      <c r="H7" s="119"/>
    </row>
    <row r="8" spans="1:8">
      <c r="A8" s="120"/>
      <c r="B8" s="121"/>
      <c r="C8" s="122"/>
      <c r="D8" s="123">
        <v>97090</v>
      </c>
      <c r="E8" s="124"/>
      <c r="F8" s="125">
        <v>104431</v>
      </c>
      <c r="G8" s="126"/>
      <c r="H8" s="127"/>
    </row>
    <row r="9" spans="1:8">
      <c r="A9" s="108" t="s">
        <v>509</v>
      </c>
      <c r="B9" s="113"/>
      <c r="C9" s="114"/>
      <c r="D9" s="115">
        <v>178060</v>
      </c>
      <c r="E9" s="116"/>
      <c r="F9" s="117">
        <v>263041</v>
      </c>
      <c r="G9" s="118"/>
      <c r="H9" s="119"/>
    </row>
    <row r="10" spans="1:8">
      <c r="A10" s="120"/>
      <c r="B10" s="121"/>
      <c r="C10" s="122"/>
      <c r="D10" s="123">
        <v>113385</v>
      </c>
      <c r="E10" s="124"/>
      <c r="F10" s="125">
        <v>103171</v>
      </c>
      <c r="G10" s="126"/>
      <c r="H10" s="127"/>
    </row>
    <row r="11" spans="1:8">
      <c r="A11" s="108" t="s">
        <v>510</v>
      </c>
      <c r="B11" s="113"/>
      <c r="C11" s="114"/>
      <c r="D11" s="115">
        <v>173808</v>
      </c>
      <c r="E11" s="116"/>
      <c r="F11" s="117">
        <v>272886</v>
      </c>
      <c r="G11" s="118"/>
      <c r="H11" s="119"/>
    </row>
    <row r="12" spans="1:8">
      <c r="A12" s="120"/>
      <c r="B12" s="121"/>
      <c r="C12" s="128"/>
      <c r="D12" s="123">
        <v>103646</v>
      </c>
      <c r="E12" s="124"/>
      <c r="F12" s="125">
        <v>125724</v>
      </c>
      <c r="G12" s="126"/>
      <c r="H12" s="127"/>
    </row>
    <row r="13" spans="1:8">
      <c r="A13" s="108"/>
      <c r="B13" s="113"/>
      <c r="C13" s="129"/>
      <c r="D13" s="130">
        <v>196933</v>
      </c>
      <c r="E13" s="131"/>
      <c r="F13" s="132">
        <v>235992</v>
      </c>
      <c r="G13" s="133"/>
      <c r="H13" s="119"/>
    </row>
    <row r="14" spans="1:8">
      <c r="A14" s="120"/>
      <c r="B14" s="121"/>
      <c r="C14" s="122"/>
      <c r="D14" s="123">
        <v>113930</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3.48</v>
      </c>
      <c r="C19" s="134">
        <f>ROUND(VALUE(SUBSTITUTE(実質収支比率等に係る経年分析!G$48,"▲","-")),2)</f>
        <v>4.29</v>
      </c>
      <c r="D19" s="134">
        <f>ROUND(VALUE(SUBSTITUTE(実質収支比率等に係る経年分析!H$48,"▲","-")),2)</f>
        <v>4.18</v>
      </c>
      <c r="E19" s="134">
        <f>ROUND(VALUE(SUBSTITUTE(実質収支比率等に係る経年分析!I$48,"▲","-")),2)</f>
        <v>4.93</v>
      </c>
      <c r="F19" s="134">
        <f>ROUND(VALUE(SUBSTITUTE(実質収支比率等に係る経年分析!J$48,"▲","-")),2)</f>
        <v>7.87</v>
      </c>
    </row>
    <row r="20" spans="1:11">
      <c r="A20" s="134" t="s">
        <v>43</v>
      </c>
      <c r="B20" s="134">
        <f>ROUND(VALUE(SUBSTITUTE(実質収支比率等に係る経年分析!F$47,"▲","-")),2)</f>
        <v>47.72</v>
      </c>
      <c r="C20" s="134">
        <f>ROUND(VALUE(SUBSTITUTE(実質収支比率等に係る経年分析!G$47,"▲","-")),2)</f>
        <v>49.4</v>
      </c>
      <c r="D20" s="134">
        <f>ROUND(VALUE(SUBSTITUTE(実質収支比率等に係る経年分析!H$47,"▲","-")),2)</f>
        <v>46.8</v>
      </c>
      <c r="E20" s="134">
        <f>ROUND(VALUE(SUBSTITUTE(実質収支比率等に係る経年分析!I$47,"▲","-")),2)</f>
        <v>48.56</v>
      </c>
      <c r="F20" s="134">
        <f>ROUND(VALUE(SUBSTITUTE(実質収支比率等に係る経年分析!J$47,"▲","-")),2)</f>
        <v>50.34</v>
      </c>
    </row>
    <row r="21" spans="1:11">
      <c r="A21" s="134" t="s">
        <v>44</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0.75</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2.97</v>
      </c>
      <c r="F21" s="134">
        <f>IF(ISNUMBER(VALUE(SUBSTITUTE(実質収支比率等に係る経年分析!J$49,"▲","-"))),ROUND(VALUE(SUBSTITUTE(実質収支比率等に係る経年分析!J$49,"▲","-")),2),NA())</f>
        <v>3.42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323</v>
      </c>
      <c r="E42" s="136"/>
      <c r="F42" s="136"/>
      <c r="G42" s="136">
        <f>'実質公債費比率（分子）の構造'!L$52</f>
        <v>280</v>
      </c>
      <c r="H42" s="136"/>
      <c r="I42" s="136"/>
      <c r="J42" s="136">
        <f>'実質公債費比率（分子）の構造'!M$52</f>
        <v>274</v>
      </c>
      <c r="K42" s="136"/>
      <c r="L42" s="136"/>
      <c r="M42" s="136">
        <f>'実質公債費比率（分子）の構造'!N$52</f>
        <v>304</v>
      </c>
      <c r="N42" s="136"/>
      <c r="O42" s="136"/>
      <c r="P42" s="136">
        <f>'実質公債費比率（分子）の構造'!O$52</f>
        <v>337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t="str">
        <f>'実質公債費比率（分子）の構造'!O$50</f>
        <v>-</v>
      </c>
      <c r="O44" s="136"/>
      <c r="P44" s="136"/>
    </row>
    <row r="45" spans="1:16">
      <c r="A45" s="136" t="s">
        <v>54</v>
      </c>
      <c r="B45" s="136">
        <f>'実質公債費比率（分子）の構造'!K$49</f>
        <v>22</v>
      </c>
      <c r="C45" s="136"/>
      <c r="D45" s="136"/>
      <c r="E45" s="136">
        <f>'実質公債費比率（分子）の構造'!L$49</f>
        <v>24</v>
      </c>
      <c r="F45" s="136"/>
      <c r="G45" s="136"/>
      <c r="H45" s="136">
        <f>'実質公債費比率（分子）の構造'!M$49</f>
        <v>25</v>
      </c>
      <c r="I45" s="136"/>
      <c r="J45" s="136"/>
      <c r="K45" s="136">
        <f>'実質公債費比率（分子）の構造'!N$49</f>
        <v>23</v>
      </c>
      <c r="L45" s="136"/>
      <c r="M45" s="136"/>
      <c r="N45" s="136">
        <f>'実質公債費比率（分子）の構造'!O$49</f>
        <v>23</v>
      </c>
      <c r="O45" s="136"/>
      <c r="P45" s="136"/>
    </row>
    <row r="46" spans="1:16">
      <c r="A46" s="136" t="s">
        <v>55</v>
      </c>
      <c r="B46" s="136">
        <f>'実質公債費比率（分子）の構造'!K$48</f>
        <v>18</v>
      </c>
      <c r="C46" s="136"/>
      <c r="D46" s="136"/>
      <c r="E46" s="136">
        <f>'実質公債費比率（分子）の構造'!L$48</f>
        <v>18</v>
      </c>
      <c r="F46" s="136"/>
      <c r="G46" s="136"/>
      <c r="H46" s="136">
        <f>'実質公債費比率（分子）の構造'!M$48</f>
        <v>19</v>
      </c>
      <c r="I46" s="136"/>
      <c r="J46" s="136"/>
      <c r="K46" s="136">
        <f>'実質公債費比率（分子）の構造'!N$48</f>
        <v>18</v>
      </c>
      <c r="L46" s="136"/>
      <c r="M46" s="136"/>
      <c r="N46" s="136">
        <f>'実質公債費比率（分子）の構造'!O$48</f>
        <v>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418</v>
      </c>
      <c r="C49" s="136"/>
      <c r="D49" s="136"/>
      <c r="E49" s="136">
        <f>'実質公債費比率（分子）の構造'!L$45</f>
        <v>347</v>
      </c>
      <c r="F49" s="136"/>
      <c r="G49" s="136"/>
      <c r="H49" s="136">
        <f>'実質公債費比率（分子）の構造'!M$45</f>
        <v>334</v>
      </c>
      <c r="I49" s="136"/>
      <c r="J49" s="136"/>
      <c r="K49" s="136">
        <f>'実質公債費比率（分子）の構造'!N$45</f>
        <v>377</v>
      </c>
      <c r="L49" s="136"/>
      <c r="M49" s="136"/>
      <c r="N49" s="136">
        <f>'実質公債費比率（分子）の構造'!O$45</f>
        <v>412</v>
      </c>
      <c r="O49" s="136"/>
      <c r="P49" s="136"/>
    </row>
    <row r="50" spans="1:16">
      <c r="A50" s="136" t="s">
        <v>59</v>
      </c>
      <c r="B50" s="136" t="e">
        <f>NA()</f>
        <v>#N/A</v>
      </c>
      <c r="C50" s="136">
        <f>IF(ISNUMBER('実質公債費比率（分子）の構造'!K$53),'実質公債費比率（分子）の構造'!K$53,NA())</f>
        <v>135</v>
      </c>
      <c r="D50" s="136" t="e">
        <f>NA()</f>
        <v>#N/A</v>
      </c>
      <c r="E50" s="136" t="e">
        <f>NA()</f>
        <v>#N/A</v>
      </c>
      <c r="F50" s="136">
        <f>IF(ISNUMBER('実質公債費比率（分子）の構造'!L$53),'実質公債費比率（分子）の構造'!L$53,NA())</f>
        <v>109</v>
      </c>
      <c r="G50" s="136" t="e">
        <f>NA()</f>
        <v>#N/A</v>
      </c>
      <c r="H50" s="136" t="e">
        <f>NA()</f>
        <v>#N/A</v>
      </c>
      <c r="I50" s="136">
        <f>IF(ISNUMBER('実質公債費比率（分子）の構造'!M$53),'実質公債費比率（分子）の構造'!M$53,NA())</f>
        <v>104</v>
      </c>
      <c r="J50" s="136" t="e">
        <f>NA()</f>
        <v>#N/A</v>
      </c>
      <c r="K50" s="136" t="e">
        <f>NA()</f>
        <v>#N/A</v>
      </c>
      <c r="L50" s="136">
        <f>IF(ISNUMBER('実質公債費比率（分子）の構造'!N$53),'実質公債費比率（分子）の構造'!N$53,NA())</f>
        <v>114</v>
      </c>
      <c r="M50" s="136" t="e">
        <f>NA()</f>
        <v>#N/A</v>
      </c>
      <c r="N50" s="136" t="e">
        <f>NA()</f>
        <v>#N/A</v>
      </c>
      <c r="O50" s="136">
        <f>IF(ISNUMBER('実質公債費比率（分子）の構造'!O$53),'実質公債費比率（分子）の構造'!O$53,NA())</f>
        <v>119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2958</v>
      </c>
      <c r="E56" s="135"/>
      <c r="F56" s="135"/>
      <c r="G56" s="135">
        <f>'将来負担比率（分子）の構造'!J$51</f>
        <v>3022</v>
      </c>
      <c r="H56" s="135"/>
      <c r="I56" s="135"/>
      <c r="J56" s="135">
        <f>'将来負担比率（分子）の構造'!K$51</f>
        <v>3050</v>
      </c>
      <c r="K56" s="135"/>
      <c r="L56" s="135"/>
      <c r="M56" s="135">
        <f>'将来負担比率（分子）の構造'!L$51</f>
        <v>3016</v>
      </c>
      <c r="N56" s="135"/>
      <c r="O56" s="135"/>
      <c r="P56" s="135">
        <f>'将来負担比率（分子）の構造'!M$51</f>
        <v>2877</v>
      </c>
    </row>
    <row r="57" spans="1:16">
      <c r="A57" s="135" t="s">
        <v>35</v>
      </c>
      <c r="B57" s="135"/>
      <c r="C57" s="135"/>
      <c r="D57" s="135">
        <f>'将来負担比率（分子）の構造'!I$50</f>
        <v>2</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1523</v>
      </c>
      <c r="E58" s="135"/>
      <c r="F58" s="135"/>
      <c r="G58" s="135">
        <f>'将来負担比率（分子）の構造'!J$49</f>
        <v>1630</v>
      </c>
      <c r="H58" s="135"/>
      <c r="I58" s="135"/>
      <c r="J58" s="135">
        <f>'将来負担比率（分子）の構造'!K$49</f>
        <v>1828</v>
      </c>
      <c r="K58" s="135"/>
      <c r="L58" s="135"/>
      <c r="M58" s="135">
        <f>'将来負担比率（分子）の構造'!L$49</f>
        <v>2048</v>
      </c>
      <c r="N58" s="135"/>
      <c r="O58" s="135"/>
      <c r="P58" s="135">
        <f>'将来負担比率（分子）の構造'!M$49</f>
        <v>1760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829</v>
      </c>
      <c r="C62" s="135"/>
      <c r="D62" s="135"/>
      <c r="E62" s="135">
        <f>'将来負担比率（分子）の構造'!J$45</f>
        <v>813</v>
      </c>
      <c r="F62" s="135"/>
      <c r="G62" s="135"/>
      <c r="H62" s="135">
        <f>'将来負担比率（分子）の構造'!K$45</f>
        <v>798</v>
      </c>
      <c r="I62" s="135"/>
      <c r="J62" s="135"/>
      <c r="K62" s="135">
        <f>'将来負担比率（分子）の構造'!L$45</f>
        <v>781</v>
      </c>
      <c r="L62" s="135"/>
      <c r="M62" s="135"/>
      <c r="N62" s="135">
        <f>'将来負担比率（分子）の構造'!M$45</f>
        <v>762</v>
      </c>
      <c r="O62" s="135"/>
      <c r="P62" s="135"/>
    </row>
    <row r="63" spans="1:16">
      <c r="A63" s="135" t="s">
        <v>28</v>
      </c>
      <c r="B63" s="135">
        <f>'将来負担比率（分子）の構造'!I$44</f>
        <v>169</v>
      </c>
      <c r="C63" s="135"/>
      <c r="D63" s="135"/>
      <c r="E63" s="135">
        <f>'将来負担比率（分子）の構造'!J$44</f>
        <v>146</v>
      </c>
      <c r="F63" s="135"/>
      <c r="G63" s="135"/>
      <c r="H63" s="135">
        <f>'将来負担比率（分子）の構造'!K$44</f>
        <v>142</v>
      </c>
      <c r="I63" s="135"/>
      <c r="J63" s="135"/>
      <c r="K63" s="135">
        <f>'将来負担比率（分子）の構造'!L$44</f>
        <v>125</v>
      </c>
      <c r="L63" s="135"/>
      <c r="M63" s="135"/>
      <c r="N63" s="135">
        <f>'将来負担比率（分子）の構造'!M$44</f>
        <v>151</v>
      </c>
      <c r="O63" s="135"/>
      <c r="P63" s="135"/>
    </row>
    <row r="64" spans="1:16">
      <c r="A64" s="135" t="s">
        <v>27</v>
      </c>
      <c r="B64" s="135">
        <f>'将来負担比率（分子）の構造'!I$43</f>
        <v>223</v>
      </c>
      <c r="C64" s="135"/>
      <c r="D64" s="135"/>
      <c r="E64" s="135">
        <f>'将来負担比率（分子）の構造'!J$43</f>
        <v>217</v>
      </c>
      <c r="F64" s="135"/>
      <c r="G64" s="135"/>
      <c r="H64" s="135">
        <f>'将来負担比率（分子）の構造'!K$43</f>
        <v>201</v>
      </c>
      <c r="I64" s="135"/>
      <c r="J64" s="135"/>
      <c r="K64" s="135">
        <f>'将来負担比率（分子）の構造'!L$43</f>
        <v>190</v>
      </c>
      <c r="L64" s="135"/>
      <c r="M64" s="135"/>
      <c r="N64" s="135">
        <f>'将来負担比率（分子）の構造'!M$43</f>
        <v>176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3708</v>
      </c>
      <c r="C66" s="135"/>
      <c r="D66" s="135"/>
      <c r="E66" s="135">
        <f>'将来負担比率（分子）の構造'!J$41</f>
        <v>3736</v>
      </c>
      <c r="F66" s="135"/>
      <c r="G66" s="135"/>
      <c r="H66" s="135">
        <f>'将来負担比率（分子）の構造'!K$41</f>
        <v>3768</v>
      </c>
      <c r="I66" s="135"/>
      <c r="J66" s="135"/>
      <c r="K66" s="135">
        <f>'将来負担比率（分子）の構造'!L$41</f>
        <v>3713</v>
      </c>
      <c r="L66" s="135"/>
      <c r="M66" s="135"/>
      <c r="N66" s="135">
        <f>'将来負担比率（分子）の構造'!M$41</f>
        <v>3569</v>
      </c>
      <c r="O66" s="135"/>
      <c r="P66" s="135"/>
    </row>
    <row r="67" spans="1:16">
      <c r="A67" s="135" t="s">
        <v>63</v>
      </c>
      <c r="B67" s="135" t="e">
        <f>NA()</f>
        <v>#N/A</v>
      </c>
      <c r="C67" s="135">
        <f>IF(ISNUMBER('将来負担比率（分子）の構造'!I$52), IF('将来負担比率（分子）の構造'!I$52 &lt; 0, 0, '将来負担比率（分子）の構造'!I$52), NA())</f>
        <v>446</v>
      </c>
      <c r="D67" s="135" t="e">
        <f>NA()</f>
        <v>#N/A</v>
      </c>
      <c r="E67" s="135" t="e">
        <f>NA()</f>
        <v>#N/A</v>
      </c>
      <c r="F67" s="135">
        <f>IF(ISNUMBER('将来負担比率（分子）の構造'!J$52), IF('将来負担比率（分子）の構造'!J$52 &lt; 0, 0, '将来負担比率（分子）の構造'!J$52), NA())</f>
        <v>259</v>
      </c>
      <c r="G67" s="135" t="e">
        <f>NA()</f>
        <v>#N/A</v>
      </c>
      <c r="H67" s="135" t="e">
        <f>NA()</f>
        <v>#N/A</v>
      </c>
      <c r="I67" s="135">
        <f>IF(ISNUMBER('将来負担比率（分子）の構造'!K$52), IF('将来負担比率（分子）の構造'!K$52 &lt; 0, 0, '将来負担比率（分子）の構造'!K$52), NA())</f>
        <v>32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22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246246</v>
      </c>
      <c r="S5" s="583"/>
      <c r="T5" s="583"/>
      <c r="U5" s="583"/>
      <c r="V5" s="583"/>
      <c r="W5" s="583"/>
      <c r="X5" s="583"/>
      <c r="Y5" s="584"/>
      <c r="Z5" s="585">
        <v>6.3</v>
      </c>
      <c r="AA5" s="585"/>
      <c r="AB5" s="585"/>
      <c r="AC5" s="585"/>
      <c r="AD5" s="586">
        <v>246246</v>
      </c>
      <c r="AE5" s="586"/>
      <c r="AF5" s="586"/>
      <c r="AG5" s="586"/>
      <c r="AH5" s="586"/>
      <c r="AI5" s="586"/>
      <c r="AJ5" s="586"/>
      <c r="AK5" s="586"/>
      <c r="AL5" s="587">
        <v>10.9</v>
      </c>
      <c r="AM5" s="588"/>
      <c r="AN5" s="588"/>
      <c r="AO5" s="589"/>
      <c r="AP5" s="579" t="s">
        <v>209</v>
      </c>
      <c r="AQ5" s="580"/>
      <c r="AR5" s="580"/>
      <c r="AS5" s="580"/>
      <c r="AT5" s="580"/>
      <c r="AU5" s="580"/>
      <c r="AV5" s="580"/>
      <c r="AW5" s="580"/>
      <c r="AX5" s="580"/>
      <c r="AY5" s="580"/>
      <c r="AZ5" s="580"/>
      <c r="BA5" s="580"/>
      <c r="BB5" s="580"/>
      <c r="BC5" s="580"/>
      <c r="BD5" s="580"/>
      <c r="BE5" s="580"/>
      <c r="BF5" s="581"/>
      <c r="BG5" s="593">
        <v>245603</v>
      </c>
      <c r="BH5" s="594"/>
      <c r="BI5" s="594"/>
      <c r="BJ5" s="594"/>
      <c r="BK5" s="594"/>
      <c r="BL5" s="594"/>
      <c r="BM5" s="594"/>
      <c r="BN5" s="595"/>
      <c r="BO5" s="596">
        <v>99.7</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34985</v>
      </c>
      <c r="S6" s="594"/>
      <c r="T6" s="594"/>
      <c r="U6" s="594"/>
      <c r="V6" s="594"/>
      <c r="W6" s="594"/>
      <c r="X6" s="594"/>
      <c r="Y6" s="595"/>
      <c r="Z6" s="596">
        <v>0.9</v>
      </c>
      <c r="AA6" s="596"/>
      <c r="AB6" s="596"/>
      <c r="AC6" s="596"/>
      <c r="AD6" s="597">
        <v>34985</v>
      </c>
      <c r="AE6" s="597"/>
      <c r="AF6" s="597"/>
      <c r="AG6" s="597"/>
      <c r="AH6" s="597"/>
      <c r="AI6" s="597"/>
      <c r="AJ6" s="597"/>
      <c r="AK6" s="597"/>
      <c r="AL6" s="598">
        <v>1.6</v>
      </c>
      <c r="AM6" s="599"/>
      <c r="AN6" s="599"/>
      <c r="AO6" s="600"/>
      <c r="AP6" s="590" t="s">
        <v>215</v>
      </c>
      <c r="AQ6" s="591"/>
      <c r="AR6" s="591"/>
      <c r="AS6" s="591"/>
      <c r="AT6" s="591"/>
      <c r="AU6" s="591"/>
      <c r="AV6" s="591"/>
      <c r="AW6" s="591"/>
      <c r="AX6" s="591"/>
      <c r="AY6" s="591"/>
      <c r="AZ6" s="591"/>
      <c r="BA6" s="591"/>
      <c r="BB6" s="591"/>
      <c r="BC6" s="591"/>
      <c r="BD6" s="591"/>
      <c r="BE6" s="591"/>
      <c r="BF6" s="592"/>
      <c r="BG6" s="593">
        <v>245603</v>
      </c>
      <c r="BH6" s="594"/>
      <c r="BI6" s="594"/>
      <c r="BJ6" s="594"/>
      <c r="BK6" s="594"/>
      <c r="BL6" s="594"/>
      <c r="BM6" s="594"/>
      <c r="BN6" s="595"/>
      <c r="BO6" s="596">
        <v>99.7</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58596</v>
      </c>
      <c r="CS6" s="594"/>
      <c r="CT6" s="594"/>
      <c r="CU6" s="594"/>
      <c r="CV6" s="594"/>
      <c r="CW6" s="594"/>
      <c r="CX6" s="594"/>
      <c r="CY6" s="595"/>
      <c r="CZ6" s="596">
        <v>1.7</v>
      </c>
      <c r="DA6" s="596"/>
      <c r="DB6" s="596"/>
      <c r="DC6" s="596"/>
      <c r="DD6" s="602" t="s">
        <v>210</v>
      </c>
      <c r="DE6" s="594"/>
      <c r="DF6" s="594"/>
      <c r="DG6" s="594"/>
      <c r="DH6" s="594"/>
      <c r="DI6" s="594"/>
      <c r="DJ6" s="594"/>
      <c r="DK6" s="594"/>
      <c r="DL6" s="594"/>
      <c r="DM6" s="594"/>
      <c r="DN6" s="594"/>
      <c r="DO6" s="594"/>
      <c r="DP6" s="595"/>
      <c r="DQ6" s="602">
        <v>58596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323</v>
      </c>
      <c r="S7" s="594"/>
      <c r="T7" s="594"/>
      <c r="U7" s="594"/>
      <c r="V7" s="594"/>
      <c r="W7" s="594"/>
      <c r="X7" s="594"/>
      <c r="Y7" s="595"/>
      <c r="Z7" s="596">
        <v>0</v>
      </c>
      <c r="AA7" s="596"/>
      <c r="AB7" s="596"/>
      <c r="AC7" s="596"/>
      <c r="AD7" s="597">
        <v>323</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76846</v>
      </c>
      <c r="BH7" s="594"/>
      <c r="BI7" s="594"/>
      <c r="BJ7" s="594"/>
      <c r="BK7" s="594"/>
      <c r="BL7" s="594"/>
      <c r="BM7" s="594"/>
      <c r="BN7" s="595"/>
      <c r="BO7" s="596">
        <v>31.2</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804437</v>
      </c>
      <c r="CS7" s="594"/>
      <c r="CT7" s="594"/>
      <c r="CU7" s="594"/>
      <c r="CV7" s="594"/>
      <c r="CW7" s="594"/>
      <c r="CX7" s="594"/>
      <c r="CY7" s="595"/>
      <c r="CZ7" s="596">
        <v>23.3</v>
      </c>
      <c r="DA7" s="596"/>
      <c r="DB7" s="596"/>
      <c r="DC7" s="596"/>
      <c r="DD7" s="602">
        <v>128407</v>
      </c>
      <c r="DE7" s="594"/>
      <c r="DF7" s="594"/>
      <c r="DG7" s="594"/>
      <c r="DH7" s="594"/>
      <c r="DI7" s="594"/>
      <c r="DJ7" s="594"/>
      <c r="DK7" s="594"/>
      <c r="DL7" s="594"/>
      <c r="DM7" s="594"/>
      <c r="DN7" s="594"/>
      <c r="DO7" s="594"/>
      <c r="DP7" s="595"/>
      <c r="DQ7" s="602">
        <v>584128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1163</v>
      </c>
      <c r="S8" s="594"/>
      <c r="T8" s="594"/>
      <c r="U8" s="594"/>
      <c r="V8" s="594"/>
      <c r="W8" s="594"/>
      <c r="X8" s="594"/>
      <c r="Y8" s="595"/>
      <c r="Z8" s="596">
        <v>0</v>
      </c>
      <c r="AA8" s="596"/>
      <c r="AB8" s="596"/>
      <c r="AC8" s="596"/>
      <c r="AD8" s="597">
        <v>1163</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5337</v>
      </c>
      <c r="BH8" s="594"/>
      <c r="BI8" s="594"/>
      <c r="BJ8" s="594"/>
      <c r="BK8" s="594"/>
      <c r="BL8" s="594"/>
      <c r="BM8" s="594"/>
      <c r="BN8" s="595"/>
      <c r="BO8" s="596">
        <v>2.2000000000000002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842527</v>
      </c>
      <c r="CS8" s="594"/>
      <c r="CT8" s="594"/>
      <c r="CU8" s="594"/>
      <c r="CV8" s="594"/>
      <c r="CW8" s="594"/>
      <c r="CX8" s="594"/>
      <c r="CY8" s="595"/>
      <c r="CZ8" s="596">
        <v>24.4</v>
      </c>
      <c r="DA8" s="596"/>
      <c r="DB8" s="596"/>
      <c r="DC8" s="596"/>
      <c r="DD8" s="602">
        <v>15756</v>
      </c>
      <c r="DE8" s="594"/>
      <c r="DF8" s="594"/>
      <c r="DG8" s="594"/>
      <c r="DH8" s="594"/>
      <c r="DI8" s="594"/>
      <c r="DJ8" s="594"/>
      <c r="DK8" s="594"/>
      <c r="DL8" s="594"/>
      <c r="DM8" s="594"/>
      <c r="DN8" s="594"/>
      <c r="DO8" s="594"/>
      <c r="DP8" s="595"/>
      <c r="DQ8" s="602">
        <v>472980</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1154</v>
      </c>
      <c r="S9" s="594"/>
      <c r="T9" s="594"/>
      <c r="U9" s="594"/>
      <c r="V9" s="594"/>
      <c r="W9" s="594"/>
      <c r="X9" s="594"/>
      <c r="Y9" s="595"/>
      <c r="Z9" s="596">
        <v>0</v>
      </c>
      <c r="AA9" s="596"/>
      <c r="AB9" s="596"/>
      <c r="AC9" s="596"/>
      <c r="AD9" s="597">
        <v>1154</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66708</v>
      </c>
      <c r="BH9" s="594"/>
      <c r="BI9" s="594"/>
      <c r="BJ9" s="594"/>
      <c r="BK9" s="594"/>
      <c r="BL9" s="594"/>
      <c r="BM9" s="594"/>
      <c r="BN9" s="595"/>
      <c r="BO9" s="596">
        <v>27.1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231114</v>
      </c>
      <c r="CS9" s="594"/>
      <c r="CT9" s="594"/>
      <c r="CU9" s="594"/>
      <c r="CV9" s="594"/>
      <c r="CW9" s="594"/>
      <c r="CX9" s="594"/>
      <c r="CY9" s="595"/>
      <c r="CZ9" s="596">
        <v>6.7</v>
      </c>
      <c r="DA9" s="596"/>
      <c r="DB9" s="596"/>
      <c r="DC9" s="596"/>
      <c r="DD9" s="602">
        <v>16711</v>
      </c>
      <c r="DE9" s="594"/>
      <c r="DF9" s="594"/>
      <c r="DG9" s="594"/>
      <c r="DH9" s="594"/>
      <c r="DI9" s="594"/>
      <c r="DJ9" s="594"/>
      <c r="DK9" s="594"/>
      <c r="DL9" s="594"/>
      <c r="DM9" s="594"/>
      <c r="DN9" s="594"/>
      <c r="DO9" s="594"/>
      <c r="DP9" s="595"/>
      <c r="DQ9" s="602">
        <v>195986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38862</v>
      </c>
      <c r="S10" s="594"/>
      <c r="T10" s="594"/>
      <c r="U10" s="594"/>
      <c r="V10" s="594"/>
      <c r="W10" s="594"/>
      <c r="X10" s="594"/>
      <c r="Y10" s="595"/>
      <c r="Z10" s="596">
        <v>1</v>
      </c>
      <c r="AA10" s="596"/>
      <c r="AB10" s="596"/>
      <c r="AC10" s="596"/>
      <c r="AD10" s="597">
        <v>38862</v>
      </c>
      <c r="AE10" s="597"/>
      <c r="AF10" s="597"/>
      <c r="AG10" s="597"/>
      <c r="AH10" s="597"/>
      <c r="AI10" s="597"/>
      <c r="AJ10" s="597"/>
      <c r="AK10" s="597"/>
      <c r="AL10" s="598">
        <v>1.7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3747</v>
      </c>
      <c r="BH10" s="594"/>
      <c r="BI10" s="594"/>
      <c r="BJ10" s="594"/>
      <c r="BK10" s="594"/>
      <c r="BL10" s="594"/>
      <c r="BM10" s="594"/>
      <c r="BN10" s="595"/>
      <c r="BO10" s="596">
        <v>1.5</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7868</v>
      </c>
      <c r="CS10" s="594"/>
      <c r="CT10" s="594"/>
      <c r="CU10" s="594"/>
      <c r="CV10" s="594"/>
      <c r="CW10" s="594"/>
      <c r="CX10" s="594"/>
      <c r="CY10" s="595"/>
      <c r="CZ10" s="596">
        <v>0.2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1054</v>
      </c>
      <c r="BH11" s="594"/>
      <c r="BI11" s="594"/>
      <c r="BJ11" s="594"/>
      <c r="BK11" s="594"/>
      <c r="BL11" s="594"/>
      <c r="BM11" s="594"/>
      <c r="BN11" s="595"/>
      <c r="BO11" s="596">
        <v>0.4</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424940</v>
      </c>
      <c r="CS11" s="594"/>
      <c r="CT11" s="594"/>
      <c r="CU11" s="594"/>
      <c r="CV11" s="594"/>
      <c r="CW11" s="594"/>
      <c r="CX11" s="594"/>
      <c r="CY11" s="595"/>
      <c r="CZ11" s="596">
        <v>12.3</v>
      </c>
      <c r="DA11" s="596"/>
      <c r="DB11" s="596"/>
      <c r="DC11" s="596"/>
      <c r="DD11" s="602">
        <v>258719</v>
      </c>
      <c r="DE11" s="594"/>
      <c r="DF11" s="594"/>
      <c r="DG11" s="594"/>
      <c r="DH11" s="594"/>
      <c r="DI11" s="594"/>
      <c r="DJ11" s="594"/>
      <c r="DK11" s="594"/>
      <c r="DL11" s="594"/>
      <c r="DM11" s="594"/>
      <c r="DN11" s="594"/>
      <c r="DO11" s="594"/>
      <c r="DP11" s="595"/>
      <c r="DQ11" s="602">
        <v>203959</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137224</v>
      </c>
      <c r="BH12" s="594"/>
      <c r="BI12" s="594"/>
      <c r="BJ12" s="594"/>
      <c r="BK12" s="594"/>
      <c r="BL12" s="594"/>
      <c r="BM12" s="594"/>
      <c r="BN12" s="595"/>
      <c r="BO12" s="596">
        <v>55.7</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23023</v>
      </c>
      <c r="CS12" s="594"/>
      <c r="CT12" s="594"/>
      <c r="CU12" s="594"/>
      <c r="CV12" s="594"/>
      <c r="CW12" s="594"/>
      <c r="CX12" s="594"/>
      <c r="CY12" s="595"/>
      <c r="CZ12" s="596">
        <v>0.7</v>
      </c>
      <c r="DA12" s="596"/>
      <c r="DB12" s="596"/>
      <c r="DC12" s="596"/>
      <c r="DD12" s="602">
        <v>2417</v>
      </c>
      <c r="DE12" s="594"/>
      <c r="DF12" s="594"/>
      <c r="DG12" s="594"/>
      <c r="DH12" s="594"/>
      <c r="DI12" s="594"/>
      <c r="DJ12" s="594"/>
      <c r="DK12" s="594"/>
      <c r="DL12" s="594"/>
      <c r="DM12" s="594"/>
      <c r="DN12" s="594"/>
      <c r="DO12" s="594"/>
      <c r="DP12" s="595"/>
      <c r="DQ12" s="602">
        <v>23023</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3122</v>
      </c>
      <c r="S13" s="594"/>
      <c r="T13" s="594"/>
      <c r="U13" s="594"/>
      <c r="V13" s="594"/>
      <c r="W13" s="594"/>
      <c r="X13" s="594"/>
      <c r="Y13" s="595"/>
      <c r="Z13" s="596">
        <v>0.1</v>
      </c>
      <c r="AA13" s="596"/>
      <c r="AB13" s="596"/>
      <c r="AC13" s="596"/>
      <c r="AD13" s="597">
        <v>3122</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135073</v>
      </c>
      <c r="BH13" s="594"/>
      <c r="BI13" s="594"/>
      <c r="BJ13" s="594"/>
      <c r="BK13" s="594"/>
      <c r="BL13" s="594"/>
      <c r="BM13" s="594"/>
      <c r="BN13" s="595"/>
      <c r="BO13" s="596">
        <v>54.9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298772</v>
      </c>
      <c r="CS13" s="594"/>
      <c r="CT13" s="594"/>
      <c r="CU13" s="594"/>
      <c r="CV13" s="594"/>
      <c r="CW13" s="594"/>
      <c r="CX13" s="594"/>
      <c r="CY13" s="595"/>
      <c r="CZ13" s="596">
        <v>8.6</v>
      </c>
      <c r="DA13" s="596"/>
      <c r="DB13" s="596"/>
      <c r="DC13" s="596"/>
      <c r="DD13" s="602">
        <v>250150</v>
      </c>
      <c r="DE13" s="594"/>
      <c r="DF13" s="594"/>
      <c r="DG13" s="594"/>
      <c r="DH13" s="594"/>
      <c r="DI13" s="594"/>
      <c r="DJ13" s="594"/>
      <c r="DK13" s="594"/>
      <c r="DL13" s="594"/>
      <c r="DM13" s="594"/>
      <c r="DN13" s="594"/>
      <c r="DO13" s="594"/>
      <c r="DP13" s="595"/>
      <c r="DQ13" s="602">
        <v>183801</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11321</v>
      </c>
      <c r="BH14" s="594"/>
      <c r="BI14" s="594"/>
      <c r="BJ14" s="594"/>
      <c r="BK14" s="594"/>
      <c r="BL14" s="594"/>
      <c r="BM14" s="594"/>
      <c r="BN14" s="595"/>
      <c r="BO14" s="596">
        <v>4.5999999999999996</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122613</v>
      </c>
      <c r="CS14" s="594"/>
      <c r="CT14" s="594"/>
      <c r="CU14" s="594"/>
      <c r="CV14" s="594"/>
      <c r="CW14" s="594"/>
      <c r="CX14" s="594"/>
      <c r="CY14" s="595"/>
      <c r="CZ14" s="596">
        <v>3.5</v>
      </c>
      <c r="DA14" s="596"/>
      <c r="DB14" s="596"/>
      <c r="DC14" s="596"/>
      <c r="DD14" s="602">
        <v>5832</v>
      </c>
      <c r="DE14" s="594"/>
      <c r="DF14" s="594"/>
      <c r="DG14" s="594"/>
      <c r="DH14" s="594"/>
      <c r="DI14" s="594"/>
      <c r="DJ14" s="594"/>
      <c r="DK14" s="594"/>
      <c r="DL14" s="594"/>
      <c r="DM14" s="594"/>
      <c r="DN14" s="594"/>
      <c r="DO14" s="594"/>
      <c r="DP14" s="595"/>
      <c r="DQ14" s="602">
        <v>122606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389</v>
      </c>
      <c r="S15" s="594"/>
      <c r="T15" s="594"/>
      <c r="U15" s="594"/>
      <c r="V15" s="594"/>
      <c r="W15" s="594"/>
      <c r="X15" s="594"/>
      <c r="Y15" s="595"/>
      <c r="Z15" s="596">
        <v>0</v>
      </c>
      <c r="AA15" s="596"/>
      <c r="AB15" s="596"/>
      <c r="AC15" s="596"/>
      <c r="AD15" s="597">
        <v>389</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20212</v>
      </c>
      <c r="BH15" s="594"/>
      <c r="BI15" s="594"/>
      <c r="BJ15" s="594"/>
      <c r="BK15" s="594"/>
      <c r="BL15" s="594"/>
      <c r="BM15" s="594"/>
      <c r="BN15" s="595"/>
      <c r="BO15" s="596">
        <v>8.1999999999999993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227564</v>
      </c>
      <c r="CS15" s="594"/>
      <c r="CT15" s="594"/>
      <c r="CU15" s="594"/>
      <c r="CV15" s="594"/>
      <c r="CW15" s="594"/>
      <c r="CX15" s="594"/>
      <c r="CY15" s="595"/>
      <c r="CZ15" s="596">
        <v>6.6</v>
      </c>
      <c r="DA15" s="596"/>
      <c r="DB15" s="596"/>
      <c r="DC15" s="596"/>
      <c r="DD15" s="602">
        <v>34968</v>
      </c>
      <c r="DE15" s="594"/>
      <c r="DF15" s="594"/>
      <c r="DG15" s="594"/>
      <c r="DH15" s="594"/>
      <c r="DI15" s="594"/>
      <c r="DJ15" s="594"/>
      <c r="DK15" s="594"/>
      <c r="DL15" s="594"/>
      <c r="DM15" s="594"/>
      <c r="DN15" s="594"/>
      <c r="DO15" s="594"/>
      <c r="DP15" s="595"/>
      <c r="DQ15" s="602">
        <v>200560</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1964804</v>
      </c>
      <c r="S16" s="594"/>
      <c r="T16" s="594"/>
      <c r="U16" s="594"/>
      <c r="V16" s="594"/>
      <c r="W16" s="594"/>
      <c r="X16" s="594"/>
      <c r="Y16" s="595"/>
      <c r="Z16" s="596">
        <v>50.3</v>
      </c>
      <c r="AA16" s="596"/>
      <c r="AB16" s="596"/>
      <c r="AC16" s="596"/>
      <c r="AD16" s="597">
        <v>1853821</v>
      </c>
      <c r="AE16" s="597"/>
      <c r="AF16" s="597"/>
      <c r="AG16" s="597"/>
      <c r="AH16" s="597"/>
      <c r="AI16" s="597"/>
      <c r="AJ16" s="597"/>
      <c r="AK16" s="597"/>
      <c r="AL16" s="598">
        <v>82.4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5381</v>
      </c>
      <c r="CS16" s="594"/>
      <c r="CT16" s="594"/>
      <c r="CU16" s="594"/>
      <c r="CV16" s="594"/>
      <c r="CW16" s="594"/>
      <c r="CX16" s="594"/>
      <c r="CY16" s="595"/>
      <c r="CZ16" s="596">
        <v>0.2</v>
      </c>
      <c r="DA16" s="596"/>
      <c r="DB16" s="596"/>
      <c r="DC16" s="596"/>
      <c r="DD16" s="602" t="s">
        <v>222</v>
      </c>
      <c r="DE16" s="594"/>
      <c r="DF16" s="594"/>
      <c r="DG16" s="594"/>
      <c r="DH16" s="594"/>
      <c r="DI16" s="594"/>
      <c r="DJ16" s="594"/>
      <c r="DK16" s="594"/>
      <c r="DL16" s="594"/>
      <c r="DM16" s="594"/>
      <c r="DN16" s="594"/>
      <c r="DO16" s="594"/>
      <c r="DP16" s="595"/>
      <c r="DQ16" s="602">
        <v>2193</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1853821</v>
      </c>
      <c r="S17" s="594"/>
      <c r="T17" s="594"/>
      <c r="U17" s="594"/>
      <c r="V17" s="594"/>
      <c r="W17" s="594"/>
      <c r="X17" s="594"/>
      <c r="Y17" s="595"/>
      <c r="Z17" s="596">
        <v>47.5</v>
      </c>
      <c r="AA17" s="596"/>
      <c r="AB17" s="596"/>
      <c r="AC17" s="596"/>
      <c r="AD17" s="597">
        <v>1853821</v>
      </c>
      <c r="AE17" s="597"/>
      <c r="AF17" s="597"/>
      <c r="AG17" s="597"/>
      <c r="AH17" s="597"/>
      <c r="AI17" s="597"/>
      <c r="AJ17" s="597"/>
      <c r="AK17" s="597"/>
      <c r="AL17" s="598">
        <v>82.4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412033</v>
      </c>
      <c r="CS17" s="594"/>
      <c r="CT17" s="594"/>
      <c r="CU17" s="594"/>
      <c r="CV17" s="594"/>
      <c r="CW17" s="594"/>
      <c r="CX17" s="594"/>
      <c r="CY17" s="595"/>
      <c r="CZ17" s="596">
        <v>11.9</v>
      </c>
      <c r="DA17" s="596"/>
      <c r="DB17" s="596"/>
      <c r="DC17" s="596"/>
      <c r="DD17" s="602" t="s">
        <v>222</v>
      </c>
      <c r="DE17" s="594"/>
      <c r="DF17" s="594"/>
      <c r="DG17" s="594"/>
      <c r="DH17" s="594"/>
      <c r="DI17" s="594"/>
      <c r="DJ17" s="594"/>
      <c r="DK17" s="594"/>
      <c r="DL17" s="594"/>
      <c r="DM17" s="594"/>
      <c r="DN17" s="594"/>
      <c r="DO17" s="594"/>
      <c r="DP17" s="595"/>
      <c r="DQ17" s="602">
        <v>412033</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110983</v>
      </c>
      <c r="S18" s="594"/>
      <c r="T18" s="594"/>
      <c r="U18" s="594"/>
      <c r="V18" s="594"/>
      <c r="W18" s="594"/>
      <c r="X18" s="594"/>
      <c r="Y18" s="595"/>
      <c r="Z18" s="596">
        <v>2.8</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643</v>
      </c>
      <c r="BH19" s="594"/>
      <c r="BI19" s="594"/>
      <c r="BJ19" s="594"/>
      <c r="BK19" s="594"/>
      <c r="BL19" s="594"/>
      <c r="BM19" s="594"/>
      <c r="BN19" s="595"/>
      <c r="BO19" s="596">
        <v>0.3</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2291048</v>
      </c>
      <c r="S20" s="594"/>
      <c r="T20" s="594"/>
      <c r="U20" s="594"/>
      <c r="V20" s="594"/>
      <c r="W20" s="594"/>
      <c r="X20" s="594"/>
      <c r="Y20" s="595"/>
      <c r="Z20" s="596">
        <v>58.7</v>
      </c>
      <c r="AA20" s="596"/>
      <c r="AB20" s="596"/>
      <c r="AC20" s="596"/>
      <c r="AD20" s="597">
        <v>2180065</v>
      </c>
      <c r="AE20" s="597"/>
      <c r="AF20" s="597"/>
      <c r="AG20" s="597"/>
      <c r="AH20" s="597"/>
      <c r="AI20" s="597"/>
      <c r="AJ20" s="597"/>
      <c r="AK20" s="597"/>
      <c r="AL20" s="598">
        <v>96.9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643</v>
      </c>
      <c r="BH20" s="594"/>
      <c r="BI20" s="594"/>
      <c r="BJ20" s="594"/>
      <c r="BK20" s="594"/>
      <c r="BL20" s="594"/>
      <c r="BM20" s="594"/>
      <c r="BN20" s="595"/>
      <c r="BO20" s="596">
        <v>0.3</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3458868</v>
      </c>
      <c r="CS20" s="594"/>
      <c r="CT20" s="594"/>
      <c r="CU20" s="594"/>
      <c r="CV20" s="594"/>
      <c r="CW20" s="594"/>
      <c r="CX20" s="594"/>
      <c r="CY20" s="595"/>
      <c r="CZ20" s="596">
        <v>100</v>
      </c>
      <c r="DA20" s="596"/>
      <c r="DB20" s="596"/>
      <c r="DC20" s="596"/>
      <c r="DD20" s="602">
        <v>712960</v>
      </c>
      <c r="DE20" s="594"/>
      <c r="DF20" s="594"/>
      <c r="DG20" s="594"/>
      <c r="DH20" s="594"/>
      <c r="DI20" s="594"/>
      <c r="DJ20" s="594"/>
      <c r="DK20" s="594"/>
      <c r="DL20" s="594"/>
      <c r="DM20" s="594"/>
      <c r="DN20" s="594"/>
      <c r="DO20" s="594"/>
      <c r="DP20" s="595"/>
      <c r="DQ20" s="602">
        <v>2459865</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t="s">
        <v>222</v>
      </c>
      <c r="S21" s="594"/>
      <c r="T21" s="594"/>
      <c r="U21" s="594"/>
      <c r="V21" s="594"/>
      <c r="W21" s="594"/>
      <c r="X21" s="594"/>
      <c r="Y21" s="595"/>
      <c r="Z21" s="596" t="s">
        <v>222</v>
      </c>
      <c r="AA21" s="596"/>
      <c r="AB21" s="596"/>
      <c r="AC21" s="596"/>
      <c r="AD21" s="597" t="s">
        <v>222</v>
      </c>
      <c r="AE21" s="597"/>
      <c r="AF21" s="597"/>
      <c r="AG21" s="597"/>
      <c r="AH21" s="597"/>
      <c r="AI21" s="597"/>
      <c r="AJ21" s="597"/>
      <c r="AK21" s="597"/>
      <c r="AL21" s="598" t="s">
        <v>222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643</v>
      </c>
      <c r="BH21" s="594"/>
      <c r="BI21" s="594"/>
      <c r="BJ21" s="594"/>
      <c r="BK21" s="594"/>
      <c r="BL21" s="594"/>
      <c r="BM21" s="594"/>
      <c r="BN21" s="595"/>
      <c r="BO21" s="596">
        <v>0.3</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25005</v>
      </c>
      <c r="S22" s="594"/>
      <c r="T22" s="594"/>
      <c r="U22" s="594"/>
      <c r="V22" s="594"/>
      <c r="W22" s="594"/>
      <c r="X22" s="594"/>
      <c r="Y22" s="595"/>
      <c r="Z22" s="596">
        <v>0.6</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27421</v>
      </c>
      <c r="S23" s="594"/>
      <c r="T23" s="594"/>
      <c r="U23" s="594"/>
      <c r="V23" s="594"/>
      <c r="W23" s="594"/>
      <c r="X23" s="594"/>
      <c r="Y23" s="595"/>
      <c r="Z23" s="596">
        <v>0.7</v>
      </c>
      <c r="AA23" s="596"/>
      <c r="AB23" s="596"/>
      <c r="AC23" s="596"/>
      <c r="AD23" s="597" t="s">
        <v>222</v>
      </c>
      <c r="AE23" s="597"/>
      <c r="AF23" s="597"/>
      <c r="AG23" s="597"/>
      <c r="AH23" s="597"/>
      <c r="AI23" s="597"/>
      <c r="AJ23" s="597"/>
      <c r="AK23" s="597"/>
      <c r="AL23" s="598" t="s">
        <v>222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3151</v>
      </c>
      <c r="S24" s="594"/>
      <c r="T24" s="594"/>
      <c r="U24" s="594"/>
      <c r="V24" s="594"/>
      <c r="W24" s="594"/>
      <c r="X24" s="594"/>
      <c r="Y24" s="595"/>
      <c r="Z24" s="596">
        <v>0.1</v>
      </c>
      <c r="AA24" s="596"/>
      <c r="AB24" s="596"/>
      <c r="AC24" s="596"/>
      <c r="AD24" s="597">
        <v>16</v>
      </c>
      <c r="AE24" s="597"/>
      <c r="AF24" s="597"/>
      <c r="AG24" s="597"/>
      <c r="AH24" s="597"/>
      <c r="AI24" s="597"/>
      <c r="AJ24" s="597"/>
      <c r="AK24" s="597"/>
      <c r="AL24" s="598">
        <v>0</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1391509</v>
      </c>
      <c r="CS24" s="583"/>
      <c r="CT24" s="583"/>
      <c r="CU24" s="583"/>
      <c r="CV24" s="583"/>
      <c r="CW24" s="583"/>
      <c r="CX24" s="583"/>
      <c r="CY24" s="584"/>
      <c r="CZ24" s="624">
        <v>40.200000000000003</v>
      </c>
      <c r="DA24" s="625"/>
      <c r="DB24" s="625"/>
      <c r="DC24" s="626"/>
      <c r="DD24" s="623">
        <v>1084541</v>
      </c>
      <c r="DE24" s="583"/>
      <c r="DF24" s="583"/>
      <c r="DG24" s="583"/>
      <c r="DH24" s="583"/>
      <c r="DI24" s="583"/>
      <c r="DJ24" s="583"/>
      <c r="DK24" s="584"/>
      <c r="DL24" s="623">
        <v>1069870</v>
      </c>
      <c r="DM24" s="583"/>
      <c r="DN24" s="583"/>
      <c r="DO24" s="583"/>
      <c r="DP24" s="583"/>
      <c r="DQ24" s="583"/>
      <c r="DR24" s="583"/>
      <c r="DS24" s="583"/>
      <c r="DT24" s="583"/>
      <c r="DU24" s="583"/>
      <c r="DV24" s="584"/>
      <c r="DW24" s="587">
        <v>45.2</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303137</v>
      </c>
      <c r="S25" s="594"/>
      <c r="T25" s="594"/>
      <c r="U25" s="594"/>
      <c r="V25" s="594"/>
      <c r="W25" s="594"/>
      <c r="X25" s="594"/>
      <c r="Y25" s="595"/>
      <c r="Z25" s="596">
        <v>7.8</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525075</v>
      </c>
      <c r="CS25" s="619"/>
      <c r="CT25" s="619"/>
      <c r="CU25" s="619"/>
      <c r="CV25" s="619"/>
      <c r="CW25" s="619"/>
      <c r="CX25" s="619"/>
      <c r="CY25" s="620"/>
      <c r="CZ25" s="627">
        <v>15.2</v>
      </c>
      <c r="DA25" s="628"/>
      <c r="DB25" s="628"/>
      <c r="DC25" s="629"/>
      <c r="DD25" s="602">
        <v>513833</v>
      </c>
      <c r="DE25" s="619"/>
      <c r="DF25" s="619"/>
      <c r="DG25" s="619"/>
      <c r="DH25" s="619"/>
      <c r="DI25" s="619"/>
      <c r="DJ25" s="619"/>
      <c r="DK25" s="620"/>
      <c r="DL25" s="602">
        <v>506230</v>
      </c>
      <c r="DM25" s="619"/>
      <c r="DN25" s="619"/>
      <c r="DO25" s="619"/>
      <c r="DP25" s="619"/>
      <c r="DQ25" s="619"/>
      <c r="DR25" s="619"/>
      <c r="DS25" s="619"/>
      <c r="DT25" s="619"/>
      <c r="DU25" s="619"/>
      <c r="DV25" s="620"/>
      <c r="DW25" s="598">
        <v>21.4</v>
      </c>
      <c r="DX25" s="621"/>
      <c r="DY25" s="621"/>
      <c r="DZ25" s="621"/>
      <c r="EA25" s="621"/>
      <c r="EB25" s="621"/>
      <c r="EC25" s="622"/>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302493</v>
      </c>
      <c r="CS26" s="594"/>
      <c r="CT26" s="594"/>
      <c r="CU26" s="594"/>
      <c r="CV26" s="594"/>
      <c r="CW26" s="594"/>
      <c r="CX26" s="594"/>
      <c r="CY26" s="595"/>
      <c r="CZ26" s="627">
        <v>8.6999999999999993</v>
      </c>
      <c r="DA26" s="628"/>
      <c r="DB26" s="628"/>
      <c r="DC26" s="629"/>
      <c r="DD26" s="602">
        <v>295496</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1"/>
      <c r="DY26" s="621"/>
      <c r="DZ26" s="621"/>
      <c r="EA26" s="621"/>
      <c r="EB26" s="621"/>
      <c r="EC26" s="622"/>
    </row>
    <row r="27" spans="2:133" ht="11.25" customHeight="1">
      <c r="B27" s="590" t="s">
        <v>281</v>
      </c>
      <c r="C27" s="591"/>
      <c r="D27" s="591"/>
      <c r="E27" s="591"/>
      <c r="F27" s="591"/>
      <c r="G27" s="591"/>
      <c r="H27" s="591"/>
      <c r="I27" s="591"/>
      <c r="J27" s="591"/>
      <c r="K27" s="591"/>
      <c r="L27" s="591"/>
      <c r="M27" s="591"/>
      <c r="N27" s="591"/>
      <c r="O27" s="591"/>
      <c r="P27" s="591"/>
      <c r="Q27" s="592"/>
      <c r="R27" s="593">
        <v>312186</v>
      </c>
      <c r="S27" s="594"/>
      <c r="T27" s="594"/>
      <c r="U27" s="594"/>
      <c r="V27" s="594"/>
      <c r="W27" s="594"/>
      <c r="X27" s="594"/>
      <c r="Y27" s="595"/>
      <c r="Z27" s="596">
        <v>8</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246246</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454401</v>
      </c>
      <c r="CS27" s="619"/>
      <c r="CT27" s="619"/>
      <c r="CU27" s="619"/>
      <c r="CV27" s="619"/>
      <c r="CW27" s="619"/>
      <c r="CX27" s="619"/>
      <c r="CY27" s="620"/>
      <c r="CZ27" s="627">
        <v>13.1</v>
      </c>
      <c r="DA27" s="628"/>
      <c r="DB27" s="628"/>
      <c r="DC27" s="629"/>
      <c r="DD27" s="602">
        <v>158675</v>
      </c>
      <c r="DE27" s="619"/>
      <c r="DF27" s="619"/>
      <c r="DG27" s="619"/>
      <c r="DH27" s="619"/>
      <c r="DI27" s="619"/>
      <c r="DJ27" s="619"/>
      <c r="DK27" s="620"/>
      <c r="DL27" s="602">
        <v>151607</v>
      </c>
      <c r="DM27" s="619"/>
      <c r="DN27" s="619"/>
      <c r="DO27" s="619"/>
      <c r="DP27" s="619"/>
      <c r="DQ27" s="619"/>
      <c r="DR27" s="619"/>
      <c r="DS27" s="619"/>
      <c r="DT27" s="619"/>
      <c r="DU27" s="619"/>
      <c r="DV27" s="620"/>
      <c r="DW27" s="598">
        <v>6.4</v>
      </c>
      <c r="DX27" s="621"/>
      <c r="DY27" s="621"/>
      <c r="DZ27" s="621"/>
      <c r="EA27" s="621"/>
      <c r="EB27" s="621"/>
      <c r="EC27" s="622"/>
    </row>
    <row r="28" spans="2:133" ht="11.25" customHeight="1">
      <c r="B28" s="590" t="s">
        <v>284</v>
      </c>
      <c r="C28" s="591"/>
      <c r="D28" s="591"/>
      <c r="E28" s="591"/>
      <c r="F28" s="591"/>
      <c r="G28" s="591"/>
      <c r="H28" s="591"/>
      <c r="I28" s="591"/>
      <c r="J28" s="591"/>
      <c r="K28" s="591"/>
      <c r="L28" s="591"/>
      <c r="M28" s="591"/>
      <c r="N28" s="591"/>
      <c r="O28" s="591"/>
      <c r="P28" s="591"/>
      <c r="Q28" s="592"/>
      <c r="R28" s="593">
        <v>109236</v>
      </c>
      <c r="S28" s="594"/>
      <c r="T28" s="594"/>
      <c r="U28" s="594"/>
      <c r="V28" s="594"/>
      <c r="W28" s="594"/>
      <c r="X28" s="594"/>
      <c r="Y28" s="595"/>
      <c r="Z28" s="596">
        <v>2.8</v>
      </c>
      <c r="AA28" s="596"/>
      <c r="AB28" s="596"/>
      <c r="AC28" s="596"/>
      <c r="AD28" s="597">
        <v>70656</v>
      </c>
      <c r="AE28" s="597"/>
      <c r="AF28" s="597"/>
      <c r="AG28" s="597"/>
      <c r="AH28" s="597"/>
      <c r="AI28" s="597"/>
      <c r="AJ28" s="597"/>
      <c r="AK28" s="597"/>
      <c r="AL28" s="598">
        <v>3.1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412033</v>
      </c>
      <c r="CS28" s="594"/>
      <c r="CT28" s="594"/>
      <c r="CU28" s="594"/>
      <c r="CV28" s="594"/>
      <c r="CW28" s="594"/>
      <c r="CX28" s="594"/>
      <c r="CY28" s="595"/>
      <c r="CZ28" s="627">
        <v>11.9</v>
      </c>
      <c r="DA28" s="628"/>
      <c r="DB28" s="628"/>
      <c r="DC28" s="629"/>
      <c r="DD28" s="602">
        <v>412033</v>
      </c>
      <c r="DE28" s="594"/>
      <c r="DF28" s="594"/>
      <c r="DG28" s="594"/>
      <c r="DH28" s="594"/>
      <c r="DI28" s="594"/>
      <c r="DJ28" s="594"/>
      <c r="DK28" s="595"/>
      <c r="DL28" s="602">
        <v>412033</v>
      </c>
      <c r="DM28" s="594"/>
      <c r="DN28" s="594"/>
      <c r="DO28" s="594"/>
      <c r="DP28" s="594"/>
      <c r="DQ28" s="594"/>
      <c r="DR28" s="594"/>
      <c r="DS28" s="594"/>
      <c r="DT28" s="594"/>
      <c r="DU28" s="594"/>
      <c r="DV28" s="595"/>
      <c r="DW28" s="598">
        <v>17.399999999999999</v>
      </c>
      <c r="DX28" s="621"/>
      <c r="DY28" s="621"/>
      <c r="DZ28" s="621"/>
      <c r="EA28" s="621"/>
      <c r="EB28" s="621"/>
      <c r="EC28" s="622"/>
    </row>
    <row r="29" spans="2:133" ht="11.25" customHeight="1">
      <c r="B29" s="590" t="s">
        <v>286</v>
      </c>
      <c r="C29" s="591"/>
      <c r="D29" s="591"/>
      <c r="E29" s="591"/>
      <c r="F29" s="591"/>
      <c r="G29" s="591"/>
      <c r="H29" s="591"/>
      <c r="I29" s="591"/>
      <c r="J29" s="591"/>
      <c r="K29" s="591"/>
      <c r="L29" s="591"/>
      <c r="M29" s="591"/>
      <c r="N29" s="591"/>
      <c r="O29" s="591"/>
      <c r="P29" s="591"/>
      <c r="Q29" s="592"/>
      <c r="R29" s="593">
        <v>553</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412033</v>
      </c>
      <c r="CS29" s="619"/>
      <c r="CT29" s="619"/>
      <c r="CU29" s="619"/>
      <c r="CV29" s="619"/>
      <c r="CW29" s="619"/>
      <c r="CX29" s="619"/>
      <c r="CY29" s="620"/>
      <c r="CZ29" s="627">
        <v>11.9</v>
      </c>
      <c r="DA29" s="628"/>
      <c r="DB29" s="628"/>
      <c r="DC29" s="629"/>
      <c r="DD29" s="602">
        <v>412033</v>
      </c>
      <c r="DE29" s="619"/>
      <c r="DF29" s="619"/>
      <c r="DG29" s="619"/>
      <c r="DH29" s="619"/>
      <c r="DI29" s="619"/>
      <c r="DJ29" s="619"/>
      <c r="DK29" s="620"/>
      <c r="DL29" s="602">
        <v>412033</v>
      </c>
      <c r="DM29" s="619"/>
      <c r="DN29" s="619"/>
      <c r="DO29" s="619"/>
      <c r="DP29" s="619"/>
      <c r="DQ29" s="619"/>
      <c r="DR29" s="619"/>
      <c r="DS29" s="619"/>
      <c r="DT29" s="619"/>
      <c r="DU29" s="619"/>
      <c r="DV29" s="620"/>
      <c r="DW29" s="598">
        <v>17.399999999999999</v>
      </c>
      <c r="DX29" s="621"/>
      <c r="DY29" s="621"/>
      <c r="DZ29" s="621"/>
      <c r="EA29" s="621"/>
      <c r="EB29" s="621"/>
      <c r="EC29" s="622"/>
    </row>
    <row r="30" spans="2:133" ht="11.25" customHeight="1">
      <c r="B30" s="590" t="s">
        <v>291</v>
      </c>
      <c r="C30" s="591"/>
      <c r="D30" s="591"/>
      <c r="E30" s="591"/>
      <c r="F30" s="591"/>
      <c r="G30" s="591"/>
      <c r="H30" s="591"/>
      <c r="I30" s="591"/>
      <c r="J30" s="591"/>
      <c r="K30" s="591"/>
      <c r="L30" s="591"/>
      <c r="M30" s="591"/>
      <c r="N30" s="591"/>
      <c r="O30" s="591"/>
      <c r="P30" s="591"/>
      <c r="Q30" s="592"/>
      <c r="R30" s="593">
        <v>430519</v>
      </c>
      <c r="S30" s="594"/>
      <c r="T30" s="594"/>
      <c r="U30" s="594"/>
      <c r="V30" s="594"/>
      <c r="W30" s="594"/>
      <c r="X30" s="594"/>
      <c r="Y30" s="595"/>
      <c r="Z30" s="596">
        <v>11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96.7</v>
      </c>
      <c r="BN30" s="652"/>
      <c r="BO30" s="652"/>
      <c r="BP30" s="652"/>
      <c r="BQ30" s="653"/>
      <c r="BR30" s="651">
        <v>98.8</v>
      </c>
      <c r="BS30" s="652"/>
      <c r="BT30" s="652"/>
      <c r="BU30" s="652"/>
      <c r="BV30" s="652"/>
      <c r="BW30" s="652"/>
      <c r="BX30" s="588">
        <v>96.5</v>
      </c>
      <c r="BY30" s="652"/>
      <c r="BZ30" s="652"/>
      <c r="CA30" s="652"/>
      <c r="CB30" s="653"/>
      <c r="CD30" s="656"/>
      <c r="CE30" s="657"/>
      <c r="CF30" s="607" t="s">
        <v>294</v>
      </c>
      <c r="CG30" s="608"/>
      <c r="CH30" s="608"/>
      <c r="CI30" s="608"/>
      <c r="CJ30" s="608"/>
      <c r="CK30" s="608"/>
      <c r="CL30" s="608"/>
      <c r="CM30" s="608"/>
      <c r="CN30" s="608"/>
      <c r="CO30" s="608"/>
      <c r="CP30" s="608"/>
      <c r="CQ30" s="609"/>
      <c r="CR30" s="593">
        <v>371510</v>
      </c>
      <c r="CS30" s="594"/>
      <c r="CT30" s="594"/>
      <c r="CU30" s="594"/>
      <c r="CV30" s="594"/>
      <c r="CW30" s="594"/>
      <c r="CX30" s="594"/>
      <c r="CY30" s="595"/>
      <c r="CZ30" s="627">
        <v>10.7</v>
      </c>
      <c r="DA30" s="628"/>
      <c r="DB30" s="628"/>
      <c r="DC30" s="629"/>
      <c r="DD30" s="602">
        <v>371510</v>
      </c>
      <c r="DE30" s="594"/>
      <c r="DF30" s="594"/>
      <c r="DG30" s="594"/>
      <c r="DH30" s="594"/>
      <c r="DI30" s="594"/>
      <c r="DJ30" s="594"/>
      <c r="DK30" s="595"/>
      <c r="DL30" s="602">
        <v>371510</v>
      </c>
      <c r="DM30" s="594"/>
      <c r="DN30" s="594"/>
      <c r="DO30" s="594"/>
      <c r="DP30" s="594"/>
      <c r="DQ30" s="594"/>
      <c r="DR30" s="594"/>
      <c r="DS30" s="594"/>
      <c r="DT30" s="594"/>
      <c r="DU30" s="594"/>
      <c r="DV30" s="595"/>
      <c r="DW30" s="598">
        <v>15.7</v>
      </c>
      <c r="DX30" s="621"/>
      <c r="DY30" s="621"/>
      <c r="DZ30" s="621"/>
      <c r="EA30" s="621"/>
      <c r="EB30" s="621"/>
      <c r="EC30" s="622"/>
    </row>
    <row r="31" spans="2:133" ht="11.25" customHeight="1">
      <c r="B31" s="590" t="s">
        <v>295</v>
      </c>
      <c r="C31" s="591"/>
      <c r="D31" s="591"/>
      <c r="E31" s="591"/>
      <c r="F31" s="591"/>
      <c r="G31" s="591"/>
      <c r="H31" s="591"/>
      <c r="I31" s="591"/>
      <c r="J31" s="591"/>
      <c r="K31" s="591"/>
      <c r="L31" s="591"/>
      <c r="M31" s="591"/>
      <c r="N31" s="591"/>
      <c r="O31" s="591"/>
      <c r="P31" s="591"/>
      <c r="Q31" s="592"/>
      <c r="R31" s="593">
        <v>141916</v>
      </c>
      <c r="S31" s="594"/>
      <c r="T31" s="594"/>
      <c r="U31" s="594"/>
      <c r="V31" s="594"/>
      <c r="W31" s="594"/>
      <c r="X31" s="594"/>
      <c r="Y31" s="595"/>
      <c r="Z31" s="596">
        <v>3.6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99.1</v>
      </c>
      <c r="BH31" s="619"/>
      <c r="BI31" s="619"/>
      <c r="BJ31" s="619"/>
      <c r="BK31" s="619"/>
      <c r="BL31" s="619"/>
      <c r="BM31" s="599">
        <v>97.2</v>
      </c>
      <c r="BN31" s="649"/>
      <c r="BO31" s="649"/>
      <c r="BP31" s="649"/>
      <c r="BQ31" s="650"/>
      <c r="BR31" s="648">
        <v>98.9</v>
      </c>
      <c r="BS31" s="619"/>
      <c r="BT31" s="619"/>
      <c r="BU31" s="619"/>
      <c r="BV31" s="619"/>
      <c r="BW31" s="619"/>
      <c r="BX31" s="599">
        <v>96.7</v>
      </c>
      <c r="BY31" s="649"/>
      <c r="BZ31" s="649"/>
      <c r="CA31" s="649"/>
      <c r="CB31" s="650"/>
      <c r="CD31" s="656"/>
      <c r="CE31" s="657"/>
      <c r="CF31" s="607" t="s">
        <v>298</v>
      </c>
      <c r="CG31" s="608"/>
      <c r="CH31" s="608"/>
      <c r="CI31" s="608"/>
      <c r="CJ31" s="608"/>
      <c r="CK31" s="608"/>
      <c r="CL31" s="608"/>
      <c r="CM31" s="608"/>
      <c r="CN31" s="608"/>
      <c r="CO31" s="608"/>
      <c r="CP31" s="608"/>
      <c r="CQ31" s="609"/>
      <c r="CR31" s="593">
        <v>40523</v>
      </c>
      <c r="CS31" s="619"/>
      <c r="CT31" s="619"/>
      <c r="CU31" s="619"/>
      <c r="CV31" s="619"/>
      <c r="CW31" s="619"/>
      <c r="CX31" s="619"/>
      <c r="CY31" s="620"/>
      <c r="CZ31" s="627">
        <v>1.2</v>
      </c>
      <c r="DA31" s="628"/>
      <c r="DB31" s="628"/>
      <c r="DC31" s="629"/>
      <c r="DD31" s="602">
        <v>40523</v>
      </c>
      <c r="DE31" s="619"/>
      <c r="DF31" s="619"/>
      <c r="DG31" s="619"/>
      <c r="DH31" s="619"/>
      <c r="DI31" s="619"/>
      <c r="DJ31" s="619"/>
      <c r="DK31" s="620"/>
      <c r="DL31" s="602">
        <v>40523</v>
      </c>
      <c r="DM31" s="619"/>
      <c r="DN31" s="619"/>
      <c r="DO31" s="619"/>
      <c r="DP31" s="619"/>
      <c r="DQ31" s="619"/>
      <c r="DR31" s="619"/>
      <c r="DS31" s="619"/>
      <c r="DT31" s="619"/>
      <c r="DU31" s="619"/>
      <c r="DV31" s="620"/>
      <c r="DW31" s="598">
        <v>1.7</v>
      </c>
      <c r="DX31" s="621"/>
      <c r="DY31" s="621"/>
      <c r="DZ31" s="621"/>
      <c r="EA31" s="621"/>
      <c r="EB31" s="621"/>
      <c r="EC31" s="622"/>
    </row>
    <row r="32" spans="2:133" ht="11.25" customHeight="1">
      <c r="B32" s="590" t="s">
        <v>299</v>
      </c>
      <c r="C32" s="591"/>
      <c r="D32" s="591"/>
      <c r="E32" s="591"/>
      <c r="F32" s="591"/>
      <c r="G32" s="591"/>
      <c r="H32" s="591"/>
      <c r="I32" s="591"/>
      <c r="J32" s="591"/>
      <c r="K32" s="591"/>
      <c r="L32" s="591"/>
      <c r="M32" s="591"/>
      <c r="N32" s="591"/>
      <c r="O32" s="591"/>
      <c r="P32" s="591"/>
      <c r="Q32" s="592"/>
      <c r="R32" s="593">
        <v>34283</v>
      </c>
      <c r="S32" s="594"/>
      <c r="T32" s="594"/>
      <c r="U32" s="594"/>
      <c r="V32" s="594"/>
      <c r="W32" s="594"/>
      <c r="X32" s="594"/>
      <c r="Y32" s="595"/>
      <c r="Z32" s="596">
        <v>0.9</v>
      </c>
      <c r="AA32" s="596"/>
      <c r="AB32" s="596"/>
      <c r="AC32" s="596"/>
      <c r="AD32" s="597">
        <v>231</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98.8</v>
      </c>
      <c r="BH32" s="661"/>
      <c r="BI32" s="661"/>
      <c r="BJ32" s="661"/>
      <c r="BK32" s="661"/>
      <c r="BL32" s="661"/>
      <c r="BM32" s="662">
        <v>95.8</v>
      </c>
      <c r="BN32" s="661"/>
      <c r="BO32" s="661"/>
      <c r="BP32" s="661"/>
      <c r="BQ32" s="663"/>
      <c r="BR32" s="660">
        <v>98.6</v>
      </c>
      <c r="BS32" s="661"/>
      <c r="BT32" s="661"/>
      <c r="BU32" s="661"/>
      <c r="BV32" s="661"/>
      <c r="BW32" s="661"/>
      <c r="BX32" s="662">
        <v>95.9</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1"/>
      <c r="DY32" s="621"/>
      <c r="DZ32" s="621"/>
      <c r="EA32" s="621"/>
      <c r="EB32" s="621"/>
      <c r="EC32" s="622"/>
    </row>
    <row r="33" spans="2:133" ht="11.25" customHeight="1">
      <c r="B33" s="590" t="s">
        <v>302</v>
      </c>
      <c r="C33" s="591"/>
      <c r="D33" s="591"/>
      <c r="E33" s="591"/>
      <c r="F33" s="591"/>
      <c r="G33" s="591"/>
      <c r="H33" s="591"/>
      <c r="I33" s="591"/>
      <c r="J33" s="591"/>
      <c r="K33" s="591"/>
      <c r="L33" s="591"/>
      <c r="M33" s="591"/>
      <c r="N33" s="591"/>
      <c r="O33" s="591"/>
      <c r="P33" s="591"/>
      <c r="Q33" s="592"/>
      <c r="R33" s="593">
        <v>227375</v>
      </c>
      <c r="S33" s="594"/>
      <c r="T33" s="594"/>
      <c r="U33" s="594"/>
      <c r="V33" s="594"/>
      <c r="W33" s="594"/>
      <c r="X33" s="594"/>
      <c r="Y33" s="595"/>
      <c r="Z33" s="596">
        <v>5.8</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1349018</v>
      </c>
      <c r="CS33" s="619"/>
      <c r="CT33" s="619"/>
      <c r="CU33" s="619"/>
      <c r="CV33" s="619"/>
      <c r="CW33" s="619"/>
      <c r="CX33" s="619"/>
      <c r="CY33" s="620"/>
      <c r="CZ33" s="627">
        <v>39</v>
      </c>
      <c r="DA33" s="628"/>
      <c r="DB33" s="628"/>
      <c r="DC33" s="629"/>
      <c r="DD33" s="602">
        <v>1065714</v>
      </c>
      <c r="DE33" s="619"/>
      <c r="DF33" s="619"/>
      <c r="DG33" s="619"/>
      <c r="DH33" s="619"/>
      <c r="DI33" s="619"/>
      <c r="DJ33" s="619"/>
      <c r="DK33" s="620"/>
      <c r="DL33" s="602">
        <v>789401</v>
      </c>
      <c r="DM33" s="619"/>
      <c r="DN33" s="619"/>
      <c r="DO33" s="619"/>
      <c r="DP33" s="619"/>
      <c r="DQ33" s="619"/>
      <c r="DR33" s="619"/>
      <c r="DS33" s="619"/>
      <c r="DT33" s="619"/>
      <c r="DU33" s="619"/>
      <c r="DV33" s="620"/>
      <c r="DW33" s="598">
        <v>33.4</v>
      </c>
      <c r="DX33" s="621"/>
      <c r="DY33" s="621"/>
      <c r="DZ33" s="621"/>
      <c r="EA33" s="621"/>
      <c r="EB33" s="621"/>
      <c r="EC33" s="622"/>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459396</v>
      </c>
      <c r="CS34" s="594"/>
      <c r="CT34" s="594"/>
      <c r="CU34" s="594"/>
      <c r="CV34" s="594"/>
      <c r="CW34" s="594"/>
      <c r="CX34" s="594"/>
      <c r="CY34" s="595"/>
      <c r="CZ34" s="627">
        <v>13.3</v>
      </c>
      <c r="DA34" s="628"/>
      <c r="DB34" s="628"/>
      <c r="DC34" s="629"/>
      <c r="DD34" s="602">
        <v>340580</v>
      </c>
      <c r="DE34" s="594"/>
      <c r="DF34" s="594"/>
      <c r="DG34" s="594"/>
      <c r="DH34" s="594"/>
      <c r="DI34" s="594"/>
      <c r="DJ34" s="594"/>
      <c r="DK34" s="595"/>
      <c r="DL34" s="602">
        <v>280430</v>
      </c>
      <c r="DM34" s="594"/>
      <c r="DN34" s="594"/>
      <c r="DO34" s="594"/>
      <c r="DP34" s="594"/>
      <c r="DQ34" s="594"/>
      <c r="DR34" s="594"/>
      <c r="DS34" s="594"/>
      <c r="DT34" s="594"/>
      <c r="DU34" s="594"/>
      <c r="DV34" s="595"/>
      <c r="DW34" s="598">
        <v>11.9</v>
      </c>
      <c r="DX34" s="621"/>
      <c r="DY34" s="621"/>
      <c r="DZ34" s="621"/>
      <c r="EA34" s="621"/>
      <c r="EB34" s="621"/>
      <c r="EC34" s="622"/>
    </row>
    <row r="35" spans="2:133" ht="11.25" customHeight="1">
      <c r="B35" s="590" t="s">
        <v>308</v>
      </c>
      <c r="C35" s="591"/>
      <c r="D35" s="591"/>
      <c r="E35" s="591"/>
      <c r="F35" s="591"/>
      <c r="G35" s="591"/>
      <c r="H35" s="591"/>
      <c r="I35" s="591"/>
      <c r="J35" s="591"/>
      <c r="K35" s="591"/>
      <c r="L35" s="591"/>
      <c r="M35" s="591"/>
      <c r="N35" s="591"/>
      <c r="O35" s="591"/>
      <c r="P35" s="591"/>
      <c r="Q35" s="592"/>
      <c r="R35" s="593">
        <v>114775</v>
      </c>
      <c r="S35" s="594"/>
      <c r="T35" s="594"/>
      <c r="U35" s="594"/>
      <c r="V35" s="594"/>
      <c r="W35" s="594"/>
      <c r="X35" s="594"/>
      <c r="Y35" s="595"/>
      <c r="Z35" s="596">
        <v>2.9</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314441</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32891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20291</v>
      </c>
      <c r="CS35" s="619"/>
      <c r="CT35" s="619"/>
      <c r="CU35" s="619"/>
      <c r="CV35" s="619"/>
      <c r="CW35" s="619"/>
      <c r="CX35" s="619"/>
      <c r="CY35" s="620"/>
      <c r="CZ35" s="627">
        <v>0.6</v>
      </c>
      <c r="DA35" s="628"/>
      <c r="DB35" s="628"/>
      <c r="DC35" s="629"/>
      <c r="DD35" s="602">
        <v>18598</v>
      </c>
      <c r="DE35" s="619"/>
      <c r="DF35" s="619"/>
      <c r="DG35" s="619"/>
      <c r="DH35" s="619"/>
      <c r="DI35" s="619"/>
      <c r="DJ35" s="619"/>
      <c r="DK35" s="620"/>
      <c r="DL35" s="602">
        <v>13932</v>
      </c>
      <c r="DM35" s="619"/>
      <c r="DN35" s="619"/>
      <c r="DO35" s="619"/>
      <c r="DP35" s="619"/>
      <c r="DQ35" s="619"/>
      <c r="DR35" s="619"/>
      <c r="DS35" s="619"/>
      <c r="DT35" s="619"/>
      <c r="DU35" s="619"/>
      <c r="DV35" s="620"/>
      <c r="DW35" s="598">
        <v>0.6</v>
      </c>
      <c r="DX35" s="621"/>
      <c r="DY35" s="621"/>
      <c r="DZ35" s="621"/>
      <c r="EA35" s="621"/>
      <c r="EB35" s="621"/>
      <c r="EC35" s="622"/>
    </row>
    <row r="36" spans="2:133" ht="11.25" customHeight="1">
      <c r="B36" s="636" t="s">
        <v>312</v>
      </c>
      <c r="C36" s="637"/>
      <c r="D36" s="637"/>
      <c r="E36" s="637"/>
      <c r="F36" s="637"/>
      <c r="G36" s="637"/>
      <c r="H36" s="637"/>
      <c r="I36" s="637"/>
      <c r="J36" s="637"/>
      <c r="K36" s="637"/>
      <c r="L36" s="637"/>
      <c r="M36" s="637"/>
      <c r="N36" s="637"/>
      <c r="O36" s="637"/>
      <c r="P36" s="637"/>
      <c r="Q36" s="638"/>
      <c r="R36" s="665">
        <v>3905830</v>
      </c>
      <c r="S36" s="666"/>
      <c r="T36" s="666"/>
      <c r="U36" s="666"/>
      <c r="V36" s="666"/>
      <c r="W36" s="666"/>
      <c r="X36" s="666"/>
      <c r="Y36" s="667"/>
      <c r="Z36" s="668">
        <v>100</v>
      </c>
      <c r="AA36" s="668"/>
      <c r="AB36" s="668"/>
      <c r="AC36" s="668"/>
      <c r="AD36" s="669">
        <v>2250968</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46700</v>
      </c>
      <c r="BA36" s="594"/>
      <c r="BB36" s="594"/>
      <c r="BC36" s="594"/>
      <c r="BD36" s="619"/>
      <c r="BE36" s="619"/>
      <c r="BF36" s="650"/>
      <c r="BG36" s="607" t="s">
        <v>314</v>
      </c>
      <c r="BH36" s="608"/>
      <c r="BI36" s="608"/>
      <c r="BJ36" s="608"/>
      <c r="BK36" s="608"/>
      <c r="BL36" s="608"/>
      <c r="BM36" s="608"/>
      <c r="BN36" s="608"/>
      <c r="BO36" s="608"/>
      <c r="BP36" s="608"/>
      <c r="BQ36" s="608"/>
      <c r="BR36" s="608"/>
      <c r="BS36" s="608"/>
      <c r="BT36" s="608"/>
      <c r="BU36" s="609"/>
      <c r="BV36" s="593">
        <v>21200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377372</v>
      </c>
      <c r="CS36" s="594"/>
      <c r="CT36" s="594"/>
      <c r="CU36" s="594"/>
      <c r="CV36" s="594"/>
      <c r="CW36" s="594"/>
      <c r="CX36" s="594"/>
      <c r="CY36" s="595"/>
      <c r="CZ36" s="627">
        <v>10.9</v>
      </c>
      <c r="DA36" s="628"/>
      <c r="DB36" s="628"/>
      <c r="DC36" s="629"/>
      <c r="DD36" s="602">
        <v>294044</v>
      </c>
      <c r="DE36" s="594"/>
      <c r="DF36" s="594"/>
      <c r="DG36" s="594"/>
      <c r="DH36" s="594"/>
      <c r="DI36" s="594"/>
      <c r="DJ36" s="594"/>
      <c r="DK36" s="595"/>
      <c r="DL36" s="602">
        <v>254472</v>
      </c>
      <c r="DM36" s="594"/>
      <c r="DN36" s="594"/>
      <c r="DO36" s="594"/>
      <c r="DP36" s="594"/>
      <c r="DQ36" s="594"/>
      <c r="DR36" s="594"/>
      <c r="DS36" s="594"/>
      <c r="DT36" s="594"/>
      <c r="DU36" s="594"/>
      <c r="DV36" s="595"/>
      <c r="DW36" s="598">
        <v>10.8</v>
      </c>
      <c r="DX36" s="621"/>
      <c r="DY36" s="621"/>
      <c r="DZ36" s="621"/>
      <c r="EA36" s="621"/>
      <c r="EB36" s="621"/>
      <c r="EC36" s="622"/>
    </row>
    <row r="37" spans="2:133" ht="11.25" customHeight="1">
      <c r="AQ37" s="672" t="s">
        <v>316</v>
      </c>
      <c r="AR37" s="673"/>
      <c r="AS37" s="673"/>
      <c r="AT37" s="673"/>
      <c r="AU37" s="673"/>
      <c r="AV37" s="673"/>
      <c r="AW37" s="673"/>
      <c r="AX37" s="673"/>
      <c r="AY37" s="674"/>
      <c r="AZ37" s="593" t="s">
        <v>210</v>
      </c>
      <c r="BA37" s="594"/>
      <c r="BB37" s="594"/>
      <c r="BC37" s="594"/>
      <c r="BD37" s="619"/>
      <c r="BE37" s="619"/>
      <c r="BF37" s="650"/>
      <c r="BG37" s="607" t="s">
        <v>317</v>
      </c>
      <c r="BH37" s="608"/>
      <c r="BI37" s="608"/>
      <c r="BJ37" s="608"/>
      <c r="BK37" s="608"/>
      <c r="BL37" s="608"/>
      <c r="BM37" s="608"/>
      <c r="BN37" s="608"/>
      <c r="BO37" s="608"/>
      <c r="BP37" s="608"/>
      <c r="BQ37" s="608"/>
      <c r="BR37" s="608"/>
      <c r="BS37" s="608"/>
      <c r="BT37" s="608"/>
      <c r="BU37" s="609"/>
      <c r="BV37" s="593">
        <v>656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183868</v>
      </c>
      <c r="CS37" s="619"/>
      <c r="CT37" s="619"/>
      <c r="CU37" s="619"/>
      <c r="CV37" s="619"/>
      <c r="CW37" s="619"/>
      <c r="CX37" s="619"/>
      <c r="CY37" s="620"/>
      <c r="CZ37" s="627">
        <v>5.3</v>
      </c>
      <c r="DA37" s="628"/>
      <c r="DB37" s="628"/>
      <c r="DC37" s="629"/>
      <c r="DD37" s="602">
        <v>183861</v>
      </c>
      <c r="DE37" s="619"/>
      <c r="DF37" s="619"/>
      <c r="DG37" s="619"/>
      <c r="DH37" s="619"/>
      <c r="DI37" s="619"/>
      <c r="DJ37" s="619"/>
      <c r="DK37" s="620"/>
      <c r="DL37" s="602">
        <v>165162</v>
      </c>
      <c r="DM37" s="619"/>
      <c r="DN37" s="619"/>
      <c r="DO37" s="619"/>
      <c r="DP37" s="619"/>
      <c r="DQ37" s="619"/>
      <c r="DR37" s="619"/>
      <c r="DS37" s="619"/>
      <c r="DT37" s="619"/>
      <c r="DU37" s="619"/>
      <c r="DV37" s="620"/>
      <c r="DW37" s="598">
        <v>7</v>
      </c>
      <c r="DX37" s="621"/>
      <c r="DY37" s="621"/>
      <c r="DZ37" s="621"/>
      <c r="EA37" s="621"/>
      <c r="EB37" s="621"/>
      <c r="EC37" s="622"/>
    </row>
    <row r="38" spans="2:133" ht="11.25" customHeight="1">
      <c r="AQ38" s="672" t="s">
        <v>319</v>
      </c>
      <c r="AR38" s="673"/>
      <c r="AS38" s="673"/>
      <c r="AT38" s="673"/>
      <c r="AU38" s="673"/>
      <c r="AV38" s="673"/>
      <c r="AW38" s="673"/>
      <c r="AX38" s="673"/>
      <c r="AY38" s="674"/>
      <c r="AZ38" s="593" t="s">
        <v>222</v>
      </c>
      <c r="BA38" s="594"/>
      <c r="BB38" s="594"/>
      <c r="BC38" s="594"/>
      <c r="BD38" s="619"/>
      <c r="BE38" s="619"/>
      <c r="BF38" s="650"/>
      <c r="BG38" s="607" t="s">
        <v>320</v>
      </c>
      <c r="BH38" s="608"/>
      <c r="BI38" s="608"/>
      <c r="BJ38" s="608"/>
      <c r="BK38" s="608"/>
      <c r="BL38" s="608"/>
      <c r="BM38" s="608"/>
      <c r="BN38" s="608"/>
      <c r="BO38" s="608"/>
      <c r="BP38" s="608"/>
      <c r="BQ38" s="608"/>
      <c r="BR38" s="608"/>
      <c r="BS38" s="608"/>
      <c r="BT38" s="608"/>
      <c r="BU38" s="609"/>
      <c r="BV38" s="593">
        <v>1072</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314441</v>
      </c>
      <c r="CS38" s="594"/>
      <c r="CT38" s="594"/>
      <c r="CU38" s="594"/>
      <c r="CV38" s="594"/>
      <c r="CW38" s="594"/>
      <c r="CX38" s="594"/>
      <c r="CY38" s="595"/>
      <c r="CZ38" s="627">
        <v>9.1</v>
      </c>
      <c r="DA38" s="628"/>
      <c r="DB38" s="628"/>
      <c r="DC38" s="629"/>
      <c r="DD38" s="602">
        <v>255426</v>
      </c>
      <c r="DE38" s="594"/>
      <c r="DF38" s="594"/>
      <c r="DG38" s="594"/>
      <c r="DH38" s="594"/>
      <c r="DI38" s="594"/>
      <c r="DJ38" s="594"/>
      <c r="DK38" s="595"/>
      <c r="DL38" s="602">
        <v>240567</v>
      </c>
      <c r="DM38" s="594"/>
      <c r="DN38" s="594"/>
      <c r="DO38" s="594"/>
      <c r="DP38" s="594"/>
      <c r="DQ38" s="594"/>
      <c r="DR38" s="594"/>
      <c r="DS38" s="594"/>
      <c r="DT38" s="594"/>
      <c r="DU38" s="594"/>
      <c r="DV38" s="595"/>
      <c r="DW38" s="598">
        <v>10.199999999999999</v>
      </c>
      <c r="DX38" s="621"/>
      <c r="DY38" s="621"/>
      <c r="DZ38" s="621"/>
      <c r="EA38" s="621"/>
      <c r="EB38" s="621"/>
      <c r="EC38" s="622"/>
    </row>
    <row r="39" spans="2:133" ht="11.25" customHeight="1">
      <c r="AQ39" s="672" t="s">
        <v>322</v>
      </c>
      <c r="AR39" s="673"/>
      <c r="AS39" s="673"/>
      <c r="AT39" s="673"/>
      <c r="AU39" s="673"/>
      <c r="AV39" s="673"/>
      <c r="AW39" s="673"/>
      <c r="AX39" s="673"/>
      <c r="AY39" s="674"/>
      <c r="AZ39" s="593" t="s">
        <v>222</v>
      </c>
      <c r="BA39" s="594"/>
      <c r="BB39" s="594"/>
      <c r="BC39" s="594"/>
      <c r="BD39" s="619"/>
      <c r="BE39" s="619"/>
      <c r="BF39" s="650"/>
      <c r="BG39" s="676" t="s">
        <v>323</v>
      </c>
      <c r="BH39" s="677"/>
      <c r="BI39" s="677"/>
      <c r="BJ39" s="677"/>
      <c r="BK39" s="677"/>
      <c r="BL39" s="187"/>
      <c r="BM39" s="608" t="s">
        <v>324</v>
      </c>
      <c r="BN39" s="608"/>
      <c r="BO39" s="608"/>
      <c r="BP39" s="608"/>
      <c r="BQ39" s="608"/>
      <c r="BR39" s="608"/>
      <c r="BS39" s="608"/>
      <c r="BT39" s="608"/>
      <c r="BU39" s="609"/>
      <c r="BV39" s="593">
        <v>82</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161606</v>
      </c>
      <c r="CS39" s="619"/>
      <c r="CT39" s="619"/>
      <c r="CU39" s="619"/>
      <c r="CV39" s="619"/>
      <c r="CW39" s="619"/>
      <c r="CX39" s="619"/>
      <c r="CY39" s="620"/>
      <c r="CZ39" s="627">
        <v>4.7</v>
      </c>
      <c r="DA39" s="628"/>
      <c r="DB39" s="628"/>
      <c r="DC39" s="629"/>
      <c r="DD39" s="602">
        <v>147066</v>
      </c>
      <c r="DE39" s="619"/>
      <c r="DF39" s="619"/>
      <c r="DG39" s="619"/>
      <c r="DH39" s="619"/>
      <c r="DI39" s="619"/>
      <c r="DJ39" s="619"/>
      <c r="DK39" s="620"/>
      <c r="DL39" s="602" t="s">
        <v>222</v>
      </c>
      <c r="DM39" s="619"/>
      <c r="DN39" s="619"/>
      <c r="DO39" s="619"/>
      <c r="DP39" s="619"/>
      <c r="DQ39" s="619"/>
      <c r="DR39" s="619"/>
      <c r="DS39" s="619"/>
      <c r="DT39" s="619"/>
      <c r="DU39" s="619"/>
      <c r="DV39" s="620"/>
      <c r="DW39" s="598" t="s">
        <v>222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43403</v>
      </c>
      <c r="BA40" s="594"/>
      <c r="BB40" s="594"/>
      <c r="BC40" s="594"/>
      <c r="BD40" s="619"/>
      <c r="BE40" s="619"/>
      <c r="BF40" s="650"/>
      <c r="BG40" s="676"/>
      <c r="BH40" s="677"/>
      <c r="BI40" s="677"/>
      <c r="BJ40" s="677"/>
      <c r="BK40" s="677"/>
      <c r="BL40" s="187"/>
      <c r="BM40" s="608" t="s">
        <v>327</v>
      </c>
      <c r="BN40" s="608"/>
      <c r="BO40" s="608"/>
      <c r="BP40" s="608"/>
      <c r="BQ40" s="608"/>
      <c r="BR40" s="608"/>
      <c r="BS40" s="608"/>
      <c r="BT40" s="608"/>
      <c r="BU40" s="609"/>
      <c r="BV40" s="593">
        <v>134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15912</v>
      </c>
      <c r="CS40" s="594"/>
      <c r="CT40" s="594"/>
      <c r="CU40" s="594"/>
      <c r="CV40" s="594"/>
      <c r="CW40" s="594"/>
      <c r="CX40" s="594"/>
      <c r="CY40" s="595"/>
      <c r="CZ40" s="627">
        <v>0.5</v>
      </c>
      <c r="DA40" s="628"/>
      <c r="DB40" s="628"/>
      <c r="DC40" s="629"/>
      <c r="DD40" s="602">
        <v>10000</v>
      </c>
      <c r="DE40" s="594"/>
      <c r="DF40" s="594"/>
      <c r="DG40" s="594"/>
      <c r="DH40" s="594"/>
      <c r="DI40" s="594"/>
      <c r="DJ40" s="594"/>
      <c r="DK40" s="595"/>
      <c r="DL40" s="602" t="s">
        <v>222</v>
      </c>
      <c r="DM40" s="594"/>
      <c r="DN40" s="594"/>
      <c r="DO40" s="594"/>
      <c r="DP40" s="594"/>
      <c r="DQ40" s="594"/>
      <c r="DR40" s="594"/>
      <c r="DS40" s="594"/>
      <c r="DT40" s="594"/>
      <c r="DU40" s="594"/>
      <c r="DV40" s="595"/>
      <c r="DW40" s="598" t="s">
        <v>222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224338</v>
      </c>
      <c r="BA41" s="666"/>
      <c r="BB41" s="666"/>
      <c r="BC41" s="666"/>
      <c r="BD41" s="661"/>
      <c r="BE41" s="661"/>
      <c r="BF41" s="663"/>
      <c r="BG41" s="678"/>
      <c r="BH41" s="679"/>
      <c r="BI41" s="679"/>
      <c r="BJ41" s="679"/>
      <c r="BK41" s="679"/>
      <c r="BL41" s="189"/>
      <c r="BM41" s="614" t="s">
        <v>330</v>
      </c>
      <c r="BN41" s="614"/>
      <c r="BO41" s="614"/>
      <c r="BP41" s="614"/>
      <c r="BQ41" s="614"/>
      <c r="BR41" s="614"/>
      <c r="BS41" s="614"/>
      <c r="BT41" s="614"/>
      <c r="BU41" s="615"/>
      <c r="BV41" s="665">
        <v>374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210</v>
      </c>
      <c r="CS41" s="619"/>
      <c r="CT41" s="619"/>
      <c r="CU41" s="619"/>
      <c r="CV41" s="619"/>
      <c r="CW41" s="619"/>
      <c r="CX41" s="619"/>
      <c r="CY41" s="620"/>
      <c r="CZ41" s="627" t="s">
        <v>210</v>
      </c>
      <c r="DA41" s="628"/>
      <c r="DB41" s="628"/>
      <c r="DC41" s="629"/>
      <c r="DD41" s="602" t="s">
        <v>210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718341</v>
      </c>
      <c r="CS42" s="594"/>
      <c r="CT42" s="594"/>
      <c r="CU42" s="594"/>
      <c r="CV42" s="594"/>
      <c r="CW42" s="594"/>
      <c r="CX42" s="594"/>
      <c r="CY42" s="595"/>
      <c r="CZ42" s="627">
        <v>20.8</v>
      </c>
      <c r="DA42" s="686"/>
      <c r="DB42" s="686"/>
      <c r="DC42" s="687"/>
      <c r="DD42" s="602">
        <v>309610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29770</v>
      </c>
      <c r="CS43" s="619"/>
      <c r="CT43" s="619"/>
      <c r="CU43" s="619"/>
      <c r="CV43" s="619"/>
      <c r="CW43" s="619"/>
      <c r="CX43" s="619"/>
      <c r="CY43" s="620"/>
      <c r="CZ43" s="627">
        <v>0.9</v>
      </c>
      <c r="DA43" s="628"/>
      <c r="DB43" s="628"/>
      <c r="DC43" s="629"/>
      <c r="DD43" s="602">
        <v>29770</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289</v>
      </c>
      <c r="CE44" s="700"/>
      <c r="CF44" s="590" t="s">
        <v>337</v>
      </c>
      <c r="CG44" s="591"/>
      <c r="CH44" s="591"/>
      <c r="CI44" s="591"/>
      <c r="CJ44" s="591"/>
      <c r="CK44" s="591"/>
      <c r="CL44" s="591"/>
      <c r="CM44" s="591"/>
      <c r="CN44" s="591"/>
      <c r="CO44" s="591"/>
      <c r="CP44" s="591"/>
      <c r="CQ44" s="592"/>
      <c r="CR44" s="593">
        <v>712960</v>
      </c>
      <c r="CS44" s="594"/>
      <c r="CT44" s="594"/>
      <c r="CU44" s="594"/>
      <c r="CV44" s="594"/>
      <c r="CW44" s="594"/>
      <c r="CX44" s="594"/>
      <c r="CY44" s="595"/>
      <c r="CZ44" s="627">
        <v>20.6</v>
      </c>
      <c r="DA44" s="686"/>
      <c r="DB44" s="686"/>
      <c r="DC44" s="687"/>
      <c r="DD44" s="602">
        <v>307417</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259478</v>
      </c>
      <c r="CS45" s="619"/>
      <c r="CT45" s="619"/>
      <c r="CU45" s="619"/>
      <c r="CV45" s="619"/>
      <c r="CW45" s="619"/>
      <c r="CX45" s="619"/>
      <c r="CY45" s="620"/>
      <c r="CZ45" s="627">
        <v>7.5</v>
      </c>
      <c r="DA45" s="628"/>
      <c r="DB45" s="628"/>
      <c r="DC45" s="629"/>
      <c r="DD45" s="602">
        <v>54864</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425157</v>
      </c>
      <c r="CS46" s="594"/>
      <c r="CT46" s="594"/>
      <c r="CU46" s="594"/>
      <c r="CV46" s="594"/>
      <c r="CW46" s="594"/>
      <c r="CX46" s="594"/>
      <c r="CY46" s="595"/>
      <c r="CZ46" s="627">
        <v>12.3</v>
      </c>
      <c r="DA46" s="686"/>
      <c r="DB46" s="686"/>
      <c r="DC46" s="687"/>
      <c r="DD46" s="602">
        <v>230628</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5381</v>
      </c>
      <c r="CS47" s="619"/>
      <c r="CT47" s="619"/>
      <c r="CU47" s="619"/>
      <c r="CV47" s="619"/>
      <c r="CW47" s="619"/>
      <c r="CX47" s="619"/>
      <c r="CY47" s="620"/>
      <c r="CZ47" s="627">
        <v>0.2</v>
      </c>
      <c r="DA47" s="628"/>
      <c r="DB47" s="628"/>
      <c r="DC47" s="629"/>
      <c r="DD47" s="602">
        <v>2193</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222</v>
      </c>
      <c r="CS48" s="594"/>
      <c r="CT48" s="594"/>
      <c r="CU48" s="594"/>
      <c r="CV48" s="594"/>
      <c r="CW48" s="594"/>
      <c r="CX48" s="594"/>
      <c r="CY48" s="595"/>
      <c r="CZ48" s="627" t="s">
        <v>222</v>
      </c>
      <c r="DA48" s="686"/>
      <c r="DB48" s="686"/>
      <c r="DC48" s="687"/>
      <c r="DD48" s="602" t="s">
        <v>222</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3458868</v>
      </c>
      <c r="CS49" s="661"/>
      <c r="CT49" s="661"/>
      <c r="CU49" s="661"/>
      <c r="CV49" s="661"/>
      <c r="CW49" s="661"/>
      <c r="CX49" s="661"/>
      <c r="CY49" s="688"/>
      <c r="CZ49" s="689">
        <v>100</v>
      </c>
      <c r="DA49" s="690"/>
      <c r="DB49" s="690"/>
      <c r="DC49" s="691"/>
      <c r="DD49" s="692">
        <v>2459865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3906</v>
      </c>
      <c r="R7" s="723"/>
      <c r="S7" s="723"/>
      <c r="T7" s="723"/>
      <c r="U7" s="723"/>
      <c r="V7" s="723">
        <v>3459</v>
      </c>
      <c r="W7" s="723"/>
      <c r="X7" s="723"/>
      <c r="Y7" s="723"/>
      <c r="Z7" s="723"/>
      <c r="AA7" s="723">
        <v>447</v>
      </c>
      <c r="AB7" s="723"/>
      <c r="AC7" s="723"/>
      <c r="AD7" s="723"/>
      <c r="AE7" s="724"/>
      <c r="AF7" s="725">
        <v>180</v>
      </c>
      <c r="AG7" s="726"/>
      <c r="AH7" s="726"/>
      <c r="AI7" s="726"/>
      <c r="AJ7" s="727"/>
      <c r="AK7" s="762">
        <v>418</v>
      </c>
      <c r="AL7" s="763"/>
      <c r="AM7" s="763"/>
      <c r="AN7" s="763"/>
      <c r="AO7" s="763"/>
      <c r="AP7" s="763">
        <v>3569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533</v>
      </c>
      <c r="BT7" s="767"/>
      <c r="BU7" s="767"/>
      <c r="BV7" s="767"/>
      <c r="BW7" s="767"/>
      <c r="BX7" s="767"/>
      <c r="BY7" s="767"/>
      <c r="BZ7" s="767"/>
      <c r="CA7" s="767"/>
      <c r="CB7" s="767"/>
      <c r="CC7" s="767"/>
      <c r="CD7" s="767"/>
      <c r="CE7" s="767"/>
      <c r="CF7" s="767"/>
      <c r="CG7" s="768"/>
      <c r="CH7" s="759">
        <v>-6</v>
      </c>
      <c r="CI7" s="760"/>
      <c r="CJ7" s="760"/>
      <c r="CK7" s="760"/>
      <c r="CL7" s="761"/>
      <c r="CM7" s="759">
        <v>-5</v>
      </c>
      <c r="CN7" s="760"/>
      <c r="CO7" s="760"/>
      <c r="CP7" s="760"/>
      <c r="CQ7" s="761"/>
      <c r="CR7" s="759">
        <v>20</v>
      </c>
      <c r="CS7" s="760"/>
      <c r="CT7" s="760"/>
      <c r="CU7" s="760"/>
      <c r="CV7" s="761"/>
      <c r="CW7" s="759" t="s">
        <v>525</v>
      </c>
      <c r="CX7" s="760"/>
      <c r="CY7" s="760"/>
      <c r="CZ7" s="760"/>
      <c r="DA7" s="761"/>
      <c r="DB7" s="759">
        <v>10</v>
      </c>
      <c r="DC7" s="760"/>
      <c r="DD7" s="760"/>
      <c r="DE7" s="760"/>
      <c r="DF7" s="761"/>
      <c r="DG7" s="759" t="s">
        <v>525</v>
      </c>
      <c r="DH7" s="760"/>
      <c r="DI7" s="760"/>
      <c r="DJ7" s="760"/>
      <c r="DK7" s="761"/>
      <c r="DL7" s="759" t="s">
        <v>525</v>
      </c>
      <c r="DM7" s="760"/>
      <c r="DN7" s="760"/>
      <c r="DO7" s="760"/>
      <c r="DP7" s="761"/>
      <c r="DQ7" s="759" t="s">
        <v>525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534</v>
      </c>
      <c r="BT8" s="757"/>
      <c r="BU8" s="757"/>
      <c r="BV8" s="757"/>
      <c r="BW8" s="757"/>
      <c r="BX8" s="757"/>
      <c r="BY8" s="757"/>
      <c r="BZ8" s="757"/>
      <c r="CA8" s="757"/>
      <c r="CB8" s="757"/>
      <c r="CC8" s="757"/>
      <c r="CD8" s="757"/>
      <c r="CE8" s="757"/>
      <c r="CF8" s="757"/>
      <c r="CG8" s="758"/>
      <c r="CH8" s="769">
        <v>13</v>
      </c>
      <c r="CI8" s="770"/>
      <c r="CJ8" s="770"/>
      <c r="CK8" s="770"/>
      <c r="CL8" s="771"/>
      <c r="CM8" s="769">
        <v>156</v>
      </c>
      <c r="CN8" s="770"/>
      <c r="CO8" s="770"/>
      <c r="CP8" s="770"/>
      <c r="CQ8" s="771"/>
      <c r="CR8" s="769">
        <v>1</v>
      </c>
      <c r="CS8" s="770"/>
      <c r="CT8" s="770"/>
      <c r="CU8" s="770"/>
      <c r="CV8" s="771"/>
      <c r="CW8" s="769">
        <v>2</v>
      </c>
      <c r="CX8" s="770"/>
      <c r="CY8" s="770"/>
      <c r="CZ8" s="770"/>
      <c r="DA8" s="771"/>
      <c r="DB8" s="769" t="s">
        <v>525</v>
      </c>
      <c r="DC8" s="770"/>
      <c r="DD8" s="770"/>
      <c r="DE8" s="770"/>
      <c r="DF8" s="771"/>
      <c r="DG8" s="769" t="s">
        <v>525</v>
      </c>
      <c r="DH8" s="770"/>
      <c r="DI8" s="770"/>
      <c r="DJ8" s="770"/>
      <c r="DK8" s="771"/>
      <c r="DL8" s="769" t="s">
        <v>525</v>
      </c>
      <c r="DM8" s="770"/>
      <c r="DN8" s="770"/>
      <c r="DO8" s="770"/>
      <c r="DP8" s="771"/>
      <c r="DQ8" s="769" t="s">
        <v>525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3906</v>
      </c>
      <c r="R23" s="782"/>
      <c r="S23" s="782"/>
      <c r="T23" s="782"/>
      <c r="U23" s="782"/>
      <c r="V23" s="782">
        <v>3459</v>
      </c>
      <c r="W23" s="782"/>
      <c r="X23" s="782"/>
      <c r="Y23" s="782"/>
      <c r="Z23" s="782"/>
      <c r="AA23" s="782">
        <v>447</v>
      </c>
      <c r="AB23" s="782"/>
      <c r="AC23" s="782"/>
      <c r="AD23" s="782"/>
      <c r="AE23" s="783"/>
      <c r="AF23" s="784">
        <v>180</v>
      </c>
      <c r="AG23" s="782"/>
      <c r="AH23" s="782"/>
      <c r="AI23" s="782"/>
      <c r="AJ23" s="785"/>
      <c r="AK23" s="786"/>
      <c r="AL23" s="787"/>
      <c r="AM23" s="787"/>
      <c r="AN23" s="787"/>
      <c r="AO23" s="787"/>
      <c r="AP23" s="782">
        <v>3569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626</v>
      </c>
      <c r="R28" s="811"/>
      <c r="S28" s="811"/>
      <c r="T28" s="811"/>
      <c r="U28" s="811"/>
      <c r="V28" s="811">
        <v>593</v>
      </c>
      <c r="W28" s="811"/>
      <c r="X28" s="811"/>
      <c r="Y28" s="811"/>
      <c r="Z28" s="811"/>
      <c r="AA28" s="811">
        <v>33</v>
      </c>
      <c r="AB28" s="811"/>
      <c r="AC28" s="811"/>
      <c r="AD28" s="811"/>
      <c r="AE28" s="812"/>
      <c r="AF28" s="813">
        <v>33</v>
      </c>
      <c r="AG28" s="811"/>
      <c r="AH28" s="811"/>
      <c r="AI28" s="811"/>
      <c r="AJ28" s="814"/>
      <c r="AK28" s="815">
        <v>44</v>
      </c>
      <c r="AL28" s="806"/>
      <c r="AM28" s="806"/>
      <c r="AN28" s="806"/>
      <c r="AO28" s="806"/>
      <c r="AP28" s="806" t="s">
        <v>525</v>
      </c>
      <c r="AQ28" s="806"/>
      <c r="AR28" s="806"/>
      <c r="AS28" s="806"/>
      <c r="AT28" s="806"/>
      <c r="AU28" s="806" t="s">
        <v>525</v>
      </c>
      <c r="AV28" s="806"/>
      <c r="AW28" s="806"/>
      <c r="AX28" s="806"/>
      <c r="AY28" s="806"/>
      <c r="AZ28" s="807" t="s">
        <v>525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703</v>
      </c>
      <c r="R29" s="747"/>
      <c r="S29" s="747"/>
      <c r="T29" s="747"/>
      <c r="U29" s="747"/>
      <c r="V29" s="747">
        <v>687</v>
      </c>
      <c r="W29" s="747"/>
      <c r="X29" s="747"/>
      <c r="Y29" s="747"/>
      <c r="Z29" s="747"/>
      <c r="AA29" s="747">
        <v>16</v>
      </c>
      <c r="AB29" s="747"/>
      <c r="AC29" s="747"/>
      <c r="AD29" s="747"/>
      <c r="AE29" s="748"/>
      <c r="AF29" s="749">
        <v>16</v>
      </c>
      <c r="AG29" s="750"/>
      <c r="AH29" s="750"/>
      <c r="AI29" s="750"/>
      <c r="AJ29" s="751"/>
      <c r="AK29" s="818">
        <v>115</v>
      </c>
      <c r="AL29" s="819"/>
      <c r="AM29" s="819"/>
      <c r="AN29" s="819"/>
      <c r="AO29" s="819"/>
      <c r="AP29" s="819" t="s">
        <v>525</v>
      </c>
      <c r="AQ29" s="819"/>
      <c r="AR29" s="819"/>
      <c r="AS29" s="819"/>
      <c r="AT29" s="819"/>
      <c r="AU29" s="819" t="s">
        <v>525</v>
      </c>
      <c r="AV29" s="819"/>
      <c r="AW29" s="819"/>
      <c r="AX29" s="819"/>
      <c r="AY29" s="819"/>
      <c r="AZ29" s="820" t="s">
        <v>525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53</v>
      </c>
      <c r="R30" s="747"/>
      <c r="S30" s="747"/>
      <c r="T30" s="747"/>
      <c r="U30" s="747"/>
      <c r="V30" s="747">
        <v>53</v>
      </c>
      <c r="W30" s="747"/>
      <c r="X30" s="747"/>
      <c r="Y30" s="747"/>
      <c r="Z30" s="747"/>
      <c r="AA30" s="747">
        <v>0</v>
      </c>
      <c r="AB30" s="747"/>
      <c r="AC30" s="747"/>
      <c r="AD30" s="747"/>
      <c r="AE30" s="748"/>
      <c r="AF30" s="749">
        <v>0</v>
      </c>
      <c r="AG30" s="750"/>
      <c r="AH30" s="750"/>
      <c r="AI30" s="750"/>
      <c r="AJ30" s="751"/>
      <c r="AK30" s="818">
        <v>28</v>
      </c>
      <c r="AL30" s="819"/>
      <c r="AM30" s="819"/>
      <c r="AN30" s="819"/>
      <c r="AO30" s="819"/>
      <c r="AP30" s="819" t="s">
        <v>525</v>
      </c>
      <c r="AQ30" s="819"/>
      <c r="AR30" s="819"/>
      <c r="AS30" s="819"/>
      <c r="AT30" s="819"/>
      <c r="AU30" s="819" t="s">
        <v>525</v>
      </c>
      <c r="AV30" s="819"/>
      <c r="AW30" s="819"/>
      <c r="AX30" s="819"/>
      <c r="AY30" s="819"/>
      <c r="AZ30" s="820" t="s">
        <v>525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89</v>
      </c>
      <c r="R31" s="747"/>
      <c r="S31" s="747"/>
      <c r="T31" s="747"/>
      <c r="U31" s="747"/>
      <c r="V31" s="747">
        <v>81</v>
      </c>
      <c r="W31" s="747"/>
      <c r="X31" s="747"/>
      <c r="Y31" s="747"/>
      <c r="Z31" s="747"/>
      <c r="AA31" s="747">
        <v>8</v>
      </c>
      <c r="AB31" s="747"/>
      <c r="AC31" s="747"/>
      <c r="AD31" s="747"/>
      <c r="AE31" s="748"/>
      <c r="AF31" s="749">
        <v>8</v>
      </c>
      <c r="AG31" s="750"/>
      <c r="AH31" s="750"/>
      <c r="AI31" s="750"/>
      <c r="AJ31" s="751"/>
      <c r="AK31" s="818">
        <v>47</v>
      </c>
      <c r="AL31" s="819"/>
      <c r="AM31" s="819"/>
      <c r="AN31" s="819"/>
      <c r="AO31" s="819"/>
      <c r="AP31" s="819">
        <v>306</v>
      </c>
      <c r="AQ31" s="819"/>
      <c r="AR31" s="819"/>
      <c r="AS31" s="819"/>
      <c r="AT31" s="819"/>
      <c r="AU31" s="819">
        <v>176</v>
      </c>
      <c r="AV31" s="819"/>
      <c r="AW31" s="819"/>
      <c r="AX31" s="819"/>
      <c r="AY31" s="819"/>
      <c r="AZ31" s="820" t="s">
        <v>525</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57</v>
      </c>
      <c r="AG63" s="830"/>
      <c r="AH63" s="830"/>
      <c r="AI63" s="830"/>
      <c r="AJ63" s="831"/>
      <c r="AK63" s="832"/>
      <c r="AL63" s="827"/>
      <c r="AM63" s="827"/>
      <c r="AN63" s="827"/>
      <c r="AO63" s="827"/>
      <c r="AP63" s="830">
        <v>306</v>
      </c>
      <c r="AQ63" s="830"/>
      <c r="AR63" s="830"/>
      <c r="AS63" s="830"/>
      <c r="AT63" s="830"/>
      <c r="AU63" s="830">
        <v>176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388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526</v>
      </c>
      <c r="C68" s="858"/>
      <c r="D68" s="858"/>
      <c r="E68" s="858"/>
      <c r="F68" s="858"/>
      <c r="G68" s="858"/>
      <c r="H68" s="858"/>
      <c r="I68" s="858"/>
      <c r="J68" s="858"/>
      <c r="K68" s="858"/>
      <c r="L68" s="858"/>
      <c r="M68" s="858"/>
      <c r="N68" s="858"/>
      <c r="O68" s="858"/>
      <c r="P68" s="859"/>
      <c r="Q68" s="860">
        <v>2641</v>
      </c>
      <c r="R68" s="854"/>
      <c r="S68" s="854"/>
      <c r="T68" s="854"/>
      <c r="U68" s="854"/>
      <c r="V68" s="854">
        <v>2489</v>
      </c>
      <c r="W68" s="854"/>
      <c r="X68" s="854"/>
      <c r="Y68" s="854"/>
      <c r="Z68" s="854"/>
      <c r="AA68" s="854">
        <v>152</v>
      </c>
      <c r="AB68" s="854"/>
      <c r="AC68" s="854"/>
      <c r="AD68" s="854"/>
      <c r="AE68" s="854"/>
      <c r="AF68" s="854">
        <v>152</v>
      </c>
      <c r="AG68" s="854"/>
      <c r="AH68" s="854"/>
      <c r="AI68" s="854"/>
      <c r="AJ68" s="854"/>
      <c r="AK68" s="854" t="s">
        <v>525</v>
      </c>
      <c r="AL68" s="854"/>
      <c r="AM68" s="854"/>
      <c r="AN68" s="854"/>
      <c r="AO68" s="854"/>
      <c r="AP68" s="854">
        <v>2935</v>
      </c>
      <c r="AQ68" s="854"/>
      <c r="AR68" s="854"/>
      <c r="AS68" s="854"/>
      <c r="AT68" s="854"/>
      <c r="AU68" s="854">
        <v>72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527</v>
      </c>
      <c r="C69" s="862"/>
      <c r="D69" s="862"/>
      <c r="E69" s="862"/>
      <c r="F69" s="862"/>
      <c r="G69" s="862"/>
      <c r="H69" s="862"/>
      <c r="I69" s="862"/>
      <c r="J69" s="862"/>
      <c r="K69" s="862"/>
      <c r="L69" s="862"/>
      <c r="M69" s="862"/>
      <c r="N69" s="862"/>
      <c r="O69" s="862"/>
      <c r="P69" s="863"/>
      <c r="Q69" s="864">
        <v>153</v>
      </c>
      <c r="R69" s="819"/>
      <c r="S69" s="819"/>
      <c r="T69" s="819"/>
      <c r="U69" s="819"/>
      <c r="V69" s="819">
        <v>152</v>
      </c>
      <c r="W69" s="819"/>
      <c r="X69" s="819"/>
      <c r="Y69" s="819"/>
      <c r="Z69" s="819"/>
      <c r="AA69" s="819">
        <v>1</v>
      </c>
      <c r="AB69" s="819"/>
      <c r="AC69" s="819"/>
      <c r="AD69" s="819"/>
      <c r="AE69" s="819"/>
      <c r="AF69" s="819">
        <v>1</v>
      </c>
      <c r="AG69" s="819"/>
      <c r="AH69" s="819"/>
      <c r="AI69" s="819"/>
      <c r="AJ69" s="819"/>
      <c r="AK69" s="819">
        <v>151</v>
      </c>
      <c r="AL69" s="819"/>
      <c r="AM69" s="819"/>
      <c r="AN69" s="819"/>
      <c r="AO69" s="819"/>
      <c r="AP69" s="819" t="s">
        <v>525</v>
      </c>
      <c r="AQ69" s="819"/>
      <c r="AR69" s="819"/>
      <c r="AS69" s="819"/>
      <c r="AT69" s="819"/>
      <c r="AU69" s="819" t="s">
        <v>525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528</v>
      </c>
      <c r="C70" s="862"/>
      <c r="D70" s="862"/>
      <c r="E70" s="862"/>
      <c r="F70" s="862"/>
      <c r="G70" s="862"/>
      <c r="H70" s="862"/>
      <c r="I70" s="862"/>
      <c r="J70" s="862"/>
      <c r="K70" s="862"/>
      <c r="L70" s="862"/>
      <c r="M70" s="862"/>
      <c r="N70" s="862"/>
      <c r="O70" s="862"/>
      <c r="P70" s="863"/>
      <c r="Q70" s="864">
        <v>417</v>
      </c>
      <c r="R70" s="819"/>
      <c r="S70" s="819"/>
      <c r="T70" s="819"/>
      <c r="U70" s="819"/>
      <c r="V70" s="819">
        <v>380</v>
      </c>
      <c r="W70" s="819"/>
      <c r="X70" s="819"/>
      <c r="Y70" s="819"/>
      <c r="Z70" s="819"/>
      <c r="AA70" s="819">
        <v>37</v>
      </c>
      <c r="AB70" s="819"/>
      <c r="AC70" s="819"/>
      <c r="AD70" s="819"/>
      <c r="AE70" s="819"/>
      <c r="AF70" s="819">
        <v>37</v>
      </c>
      <c r="AG70" s="819"/>
      <c r="AH70" s="819"/>
      <c r="AI70" s="819"/>
      <c r="AJ70" s="819"/>
      <c r="AK70" s="819" t="s">
        <v>525</v>
      </c>
      <c r="AL70" s="819"/>
      <c r="AM70" s="819"/>
      <c r="AN70" s="819"/>
      <c r="AO70" s="819"/>
      <c r="AP70" s="819" t="s">
        <v>525</v>
      </c>
      <c r="AQ70" s="819"/>
      <c r="AR70" s="819"/>
      <c r="AS70" s="819"/>
      <c r="AT70" s="819"/>
      <c r="AU70" s="819" t="s">
        <v>525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529</v>
      </c>
      <c r="C71" s="862"/>
      <c r="D71" s="862"/>
      <c r="E71" s="862"/>
      <c r="F71" s="862"/>
      <c r="G71" s="862"/>
      <c r="H71" s="862"/>
      <c r="I71" s="862"/>
      <c r="J71" s="862"/>
      <c r="K71" s="862"/>
      <c r="L71" s="862"/>
      <c r="M71" s="862"/>
      <c r="N71" s="862"/>
      <c r="O71" s="862"/>
      <c r="P71" s="863"/>
      <c r="Q71" s="864">
        <v>1517</v>
      </c>
      <c r="R71" s="819"/>
      <c r="S71" s="819"/>
      <c r="T71" s="819"/>
      <c r="U71" s="819"/>
      <c r="V71" s="819">
        <v>1503</v>
      </c>
      <c r="W71" s="819"/>
      <c r="X71" s="819"/>
      <c r="Y71" s="819"/>
      <c r="Z71" s="819"/>
      <c r="AA71" s="819">
        <v>14</v>
      </c>
      <c r="AB71" s="819"/>
      <c r="AC71" s="819"/>
      <c r="AD71" s="819"/>
      <c r="AE71" s="819"/>
      <c r="AF71" s="819">
        <v>14</v>
      </c>
      <c r="AG71" s="819"/>
      <c r="AH71" s="819"/>
      <c r="AI71" s="819"/>
      <c r="AJ71" s="819"/>
      <c r="AK71" s="819">
        <v>5</v>
      </c>
      <c r="AL71" s="819"/>
      <c r="AM71" s="819"/>
      <c r="AN71" s="819"/>
      <c r="AO71" s="819"/>
      <c r="AP71" s="819">
        <v>871</v>
      </c>
      <c r="AQ71" s="819"/>
      <c r="AR71" s="819"/>
      <c r="AS71" s="819"/>
      <c r="AT71" s="819"/>
      <c r="AU71" s="819">
        <v>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530</v>
      </c>
      <c r="C72" s="862"/>
      <c r="D72" s="862"/>
      <c r="E72" s="862"/>
      <c r="F72" s="862"/>
      <c r="G72" s="862"/>
      <c r="H72" s="862"/>
      <c r="I72" s="862"/>
      <c r="J72" s="862"/>
      <c r="K72" s="862"/>
      <c r="L72" s="862"/>
      <c r="M72" s="862"/>
      <c r="N72" s="862"/>
      <c r="O72" s="862"/>
      <c r="P72" s="863"/>
      <c r="Q72" s="864">
        <v>12187</v>
      </c>
      <c r="R72" s="819"/>
      <c r="S72" s="819"/>
      <c r="T72" s="819"/>
      <c r="U72" s="819"/>
      <c r="V72" s="819">
        <v>11323</v>
      </c>
      <c r="W72" s="819"/>
      <c r="X72" s="819"/>
      <c r="Y72" s="819"/>
      <c r="Z72" s="819"/>
      <c r="AA72" s="819">
        <v>864</v>
      </c>
      <c r="AB72" s="819"/>
      <c r="AC72" s="819"/>
      <c r="AD72" s="819"/>
      <c r="AE72" s="819"/>
      <c r="AF72" s="819">
        <v>864</v>
      </c>
      <c r="AG72" s="819"/>
      <c r="AH72" s="819"/>
      <c r="AI72" s="819"/>
      <c r="AJ72" s="819"/>
      <c r="AK72" s="819">
        <v>1252</v>
      </c>
      <c r="AL72" s="819"/>
      <c r="AM72" s="819"/>
      <c r="AN72" s="819"/>
      <c r="AO72" s="819"/>
      <c r="AP72" s="819" t="s">
        <v>525</v>
      </c>
      <c r="AQ72" s="819"/>
      <c r="AR72" s="819"/>
      <c r="AS72" s="819"/>
      <c r="AT72" s="819"/>
      <c r="AU72" s="819" t="s">
        <v>525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531</v>
      </c>
      <c r="C73" s="862"/>
      <c r="D73" s="862"/>
      <c r="E73" s="862"/>
      <c r="F73" s="862"/>
      <c r="G73" s="862"/>
      <c r="H73" s="862"/>
      <c r="I73" s="862"/>
      <c r="J73" s="862"/>
      <c r="K73" s="862"/>
      <c r="L73" s="862"/>
      <c r="M73" s="862"/>
      <c r="N73" s="862"/>
      <c r="O73" s="862"/>
      <c r="P73" s="863"/>
      <c r="Q73" s="864">
        <v>296</v>
      </c>
      <c r="R73" s="819"/>
      <c r="S73" s="819"/>
      <c r="T73" s="819"/>
      <c r="U73" s="819"/>
      <c r="V73" s="819">
        <v>254</v>
      </c>
      <c r="W73" s="819"/>
      <c r="X73" s="819"/>
      <c r="Y73" s="819"/>
      <c r="Z73" s="819"/>
      <c r="AA73" s="819">
        <v>42</v>
      </c>
      <c r="AB73" s="819"/>
      <c r="AC73" s="819"/>
      <c r="AD73" s="819"/>
      <c r="AE73" s="819"/>
      <c r="AF73" s="819">
        <v>42</v>
      </c>
      <c r="AG73" s="819"/>
      <c r="AH73" s="819"/>
      <c r="AI73" s="819"/>
      <c r="AJ73" s="819"/>
      <c r="AK73" s="819" t="s">
        <v>525</v>
      </c>
      <c r="AL73" s="819"/>
      <c r="AM73" s="819"/>
      <c r="AN73" s="819"/>
      <c r="AO73" s="819"/>
      <c r="AP73" s="819" t="s">
        <v>525</v>
      </c>
      <c r="AQ73" s="819"/>
      <c r="AR73" s="819"/>
      <c r="AS73" s="819"/>
      <c r="AT73" s="819"/>
      <c r="AU73" s="819" t="s">
        <v>525</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532</v>
      </c>
      <c r="C74" s="862"/>
      <c r="D74" s="862"/>
      <c r="E74" s="862"/>
      <c r="F74" s="862"/>
      <c r="G74" s="862"/>
      <c r="H74" s="862"/>
      <c r="I74" s="862"/>
      <c r="J74" s="862"/>
      <c r="K74" s="862"/>
      <c r="L74" s="862"/>
      <c r="M74" s="862"/>
      <c r="N74" s="862"/>
      <c r="O74" s="862"/>
      <c r="P74" s="863"/>
      <c r="Q74" s="864">
        <v>280980</v>
      </c>
      <c r="R74" s="819"/>
      <c r="S74" s="819"/>
      <c r="T74" s="819"/>
      <c r="U74" s="819"/>
      <c r="V74" s="819">
        <v>265888</v>
      </c>
      <c r="W74" s="819"/>
      <c r="X74" s="819"/>
      <c r="Y74" s="819"/>
      <c r="Z74" s="819"/>
      <c r="AA74" s="819">
        <v>15092</v>
      </c>
      <c r="AB74" s="819"/>
      <c r="AC74" s="819"/>
      <c r="AD74" s="819"/>
      <c r="AE74" s="819"/>
      <c r="AF74" s="819">
        <v>15092</v>
      </c>
      <c r="AG74" s="819"/>
      <c r="AH74" s="819"/>
      <c r="AI74" s="819"/>
      <c r="AJ74" s="819"/>
      <c r="AK74" s="819">
        <v>1801</v>
      </c>
      <c r="AL74" s="819"/>
      <c r="AM74" s="819"/>
      <c r="AN74" s="819"/>
      <c r="AO74" s="819"/>
      <c r="AP74" s="819" t="s">
        <v>525</v>
      </c>
      <c r="AQ74" s="819"/>
      <c r="AR74" s="819"/>
      <c r="AS74" s="819"/>
      <c r="AT74" s="819"/>
      <c r="AU74" s="819" t="s">
        <v>525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16202</v>
      </c>
      <c r="AG88" s="830"/>
      <c r="AH88" s="830"/>
      <c r="AI88" s="830"/>
      <c r="AJ88" s="830"/>
      <c r="AK88" s="827"/>
      <c r="AL88" s="827"/>
      <c r="AM88" s="827"/>
      <c r="AN88" s="827"/>
      <c r="AO88" s="827"/>
      <c r="AP88" s="830">
        <v>3806</v>
      </c>
      <c r="AQ88" s="830"/>
      <c r="AR88" s="830"/>
      <c r="AS88" s="830"/>
      <c r="AT88" s="830"/>
      <c r="AU88" s="830">
        <v>150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21</v>
      </c>
      <c r="CS102" s="838"/>
      <c r="CT102" s="838"/>
      <c r="CU102" s="838"/>
      <c r="CV102" s="881"/>
      <c r="CW102" s="880">
        <v>2</v>
      </c>
      <c r="CX102" s="838"/>
      <c r="CY102" s="838"/>
      <c r="CZ102" s="838"/>
      <c r="DA102" s="881"/>
      <c r="DB102" s="880">
        <v>10</v>
      </c>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288</v>
      </c>
      <c r="AG109" s="883"/>
      <c r="AH109" s="883"/>
      <c r="AI109" s="883"/>
      <c r="AJ109" s="884"/>
      <c r="AK109" s="882" t="s">
        <v>287</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288</v>
      </c>
      <c r="BW109" s="883"/>
      <c r="BX109" s="883"/>
      <c r="BY109" s="883"/>
      <c r="BZ109" s="884"/>
      <c r="CA109" s="882" t="s">
        <v>287</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288</v>
      </c>
      <c r="DM109" s="883"/>
      <c r="DN109" s="883"/>
      <c r="DO109" s="883"/>
      <c r="DP109" s="884"/>
      <c r="DQ109" s="882" t="s">
        <v>287</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334276</v>
      </c>
      <c r="AB110" s="890"/>
      <c r="AC110" s="890"/>
      <c r="AD110" s="890"/>
      <c r="AE110" s="891"/>
      <c r="AF110" s="892">
        <v>377144</v>
      </c>
      <c r="AG110" s="890"/>
      <c r="AH110" s="890"/>
      <c r="AI110" s="890"/>
      <c r="AJ110" s="891"/>
      <c r="AK110" s="892">
        <v>412033</v>
      </c>
      <c r="AL110" s="890"/>
      <c r="AM110" s="890"/>
      <c r="AN110" s="890"/>
      <c r="AO110" s="891"/>
      <c r="AP110" s="893">
        <v>21.1</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3768260</v>
      </c>
      <c r="BR110" s="927"/>
      <c r="BS110" s="927"/>
      <c r="BT110" s="927"/>
      <c r="BU110" s="927"/>
      <c r="BV110" s="927">
        <v>3713400</v>
      </c>
      <c r="BW110" s="927"/>
      <c r="BX110" s="927"/>
      <c r="BY110" s="927"/>
      <c r="BZ110" s="927"/>
      <c r="CA110" s="927">
        <v>3569265</v>
      </c>
      <c r="CB110" s="927"/>
      <c r="CC110" s="927"/>
      <c r="CD110" s="927"/>
      <c r="CE110" s="927"/>
      <c r="CF110" s="941">
        <v>182.6</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410</v>
      </c>
      <c r="AB112" s="959"/>
      <c r="AC112" s="959"/>
      <c r="AD112" s="959"/>
      <c r="AE112" s="960"/>
      <c r="AF112" s="961" t="s">
        <v>410</v>
      </c>
      <c r="AG112" s="959"/>
      <c r="AH112" s="959"/>
      <c r="AI112" s="959"/>
      <c r="AJ112" s="960"/>
      <c r="AK112" s="961" t="s">
        <v>410</v>
      </c>
      <c r="AL112" s="959"/>
      <c r="AM112" s="959"/>
      <c r="AN112" s="959"/>
      <c r="AO112" s="960"/>
      <c r="AP112" s="962" t="s">
        <v>410</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201363</v>
      </c>
      <c r="BR112" s="920"/>
      <c r="BS112" s="920"/>
      <c r="BT112" s="920"/>
      <c r="BU112" s="920"/>
      <c r="BV112" s="920">
        <v>189643</v>
      </c>
      <c r="BW112" s="920"/>
      <c r="BX112" s="920"/>
      <c r="BY112" s="920"/>
      <c r="BZ112" s="920"/>
      <c r="CA112" s="920">
        <v>176251</v>
      </c>
      <c r="CB112" s="920"/>
      <c r="CC112" s="920"/>
      <c r="CD112" s="920"/>
      <c r="CE112" s="920"/>
      <c r="CF112" s="914">
        <v>9</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410</v>
      </c>
      <c r="DH112" s="920"/>
      <c r="DI112" s="920"/>
      <c r="DJ112" s="920"/>
      <c r="DK112" s="920"/>
      <c r="DL112" s="920" t="s">
        <v>410</v>
      </c>
      <c r="DM112" s="920"/>
      <c r="DN112" s="920"/>
      <c r="DO112" s="920"/>
      <c r="DP112" s="920"/>
      <c r="DQ112" s="920" t="s">
        <v>410</v>
      </c>
      <c r="DR112" s="920"/>
      <c r="DS112" s="920"/>
      <c r="DT112" s="920"/>
      <c r="DU112" s="920"/>
      <c r="DV112" s="921" t="s">
        <v>410</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18779</v>
      </c>
      <c r="AB113" s="934"/>
      <c r="AC113" s="934"/>
      <c r="AD113" s="934"/>
      <c r="AE113" s="935"/>
      <c r="AF113" s="936">
        <v>18480</v>
      </c>
      <c r="AG113" s="934"/>
      <c r="AH113" s="934"/>
      <c r="AI113" s="934"/>
      <c r="AJ113" s="935"/>
      <c r="AK113" s="936">
        <v>20556</v>
      </c>
      <c r="AL113" s="934"/>
      <c r="AM113" s="934"/>
      <c r="AN113" s="934"/>
      <c r="AO113" s="935"/>
      <c r="AP113" s="937">
        <v>1.1000000000000001</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142388</v>
      </c>
      <c r="BR113" s="920"/>
      <c r="BS113" s="920"/>
      <c r="BT113" s="920"/>
      <c r="BU113" s="920"/>
      <c r="BV113" s="920">
        <v>124888</v>
      </c>
      <c r="BW113" s="920"/>
      <c r="BX113" s="920"/>
      <c r="BY113" s="920"/>
      <c r="BZ113" s="920"/>
      <c r="CA113" s="920">
        <v>150805</v>
      </c>
      <c r="CB113" s="920"/>
      <c r="CC113" s="920"/>
      <c r="CD113" s="920"/>
      <c r="CE113" s="920"/>
      <c r="CF113" s="914">
        <v>7.7</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410</v>
      </c>
      <c r="DH113" s="959"/>
      <c r="DI113" s="959"/>
      <c r="DJ113" s="959"/>
      <c r="DK113" s="960"/>
      <c r="DL113" s="961" t="s">
        <v>410</v>
      </c>
      <c r="DM113" s="959"/>
      <c r="DN113" s="959"/>
      <c r="DO113" s="959"/>
      <c r="DP113" s="960"/>
      <c r="DQ113" s="961" t="s">
        <v>410</v>
      </c>
      <c r="DR113" s="959"/>
      <c r="DS113" s="959"/>
      <c r="DT113" s="959"/>
      <c r="DU113" s="960"/>
      <c r="DV113" s="962" t="s">
        <v>410</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24589</v>
      </c>
      <c r="AB114" s="959"/>
      <c r="AC114" s="959"/>
      <c r="AD114" s="959"/>
      <c r="AE114" s="960"/>
      <c r="AF114" s="961">
        <v>23452</v>
      </c>
      <c r="AG114" s="959"/>
      <c r="AH114" s="959"/>
      <c r="AI114" s="959"/>
      <c r="AJ114" s="960"/>
      <c r="AK114" s="961">
        <v>23430</v>
      </c>
      <c r="AL114" s="959"/>
      <c r="AM114" s="959"/>
      <c r="AN114" s="959"/>
      <c r="AO114" s="960"/>
      <c r="AP114" s="962">
        <v>1.2</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797821</v>
      </c>
      <c r="BR114" s="920"/>
      <c r="BS114" s="920"/>
      <c r="BT114" s="920"/>
      <c r="BU114" s="920"/>
      <c r="BV114" s="920">
        <v>780806</v>
      </c>
      <c r="BW114" s="920"/>
      <c r="BX114" s="920"/>
      <c r="BY114" s="920"/>
      <c r="BZ114" s="920"/>
      <c r="CA114" s="920">
        <v>762428</v>
      </c>
      <c r="CB114" s="920"/>
      <c r="CC114" s="920"/>
      <c r="CD114" s="920"/>
      <c r="CE114" s="920"/>
      <c r="CF114" s="914">
        <v>39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410</v>
      </c>
      <c r="DH114" s="959"/>
      <c r="DI114" s="959"/>
      <c r="DJ114" s="959"/>
      <c r="DK114" s="960"/>
      <c r="DL114" s="961" t="s">
        <v>410</v>
      </c>
      <c r="DM114" s="959"/>
      <c r="DN114" s="959"/>
      <c r="DO114" s="959"/>
      <c r="DP114" s="960"/>
      <c r="DQ114" s="961" t="s">
        <v>410</v>
      </c>
      <c r="DR114" s="959"/>
      <c r="DS114" s="959"/>
      <c r="DT114" s="959"/>
      <c r="DU114" s="960"/>
      <c r="DV114" s="962" t="s">
        <v>410</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15</v>
      </c>
      <c r="AB115" s="934"/>
      <c r="AC115" s="934"/>
      <c r="AD115" s="934"/>
      <c r="AE115" s="935"/>
      <c r="AF115" s="936">
        <v>5</v>
      </c>
      <c r="AG115" s="934"/>
      <c r="AH115" s="934"/>
      <c r="AI115" s="934"/>
      <c r="AJ115" s="935"/>
      <c r="AK115" s="936" t="s">
        <v>410</v>
      </c>
      <c r="AL115" s="934"/>
      <c r="AM115" s="934"/>
      <c r="AN115" s="934"/>
      <c r="AO115" s="935"/>
      <c r="AP115" s="937" t="s">
        <v>410</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410</v>
      </c>
      <c r="BR115" s="920"/>
      <c r="BS115" s="920"/>
      <c r="BT115" s="920"/>
      <c r="BU115" s="920"/>
      <c r="BV115" s="920" t="s">
        <v>410</v>
      </c>
      <c r="BW115" s="920"/>
      <c r="BX115" s="920"/>
      <c r="BY115" s="920"/>
      <c r="BZ115" s="920"/>
      <c r="CA115" s="920" t="s">
        <v>410</v>
      </c>
      <c r="CB115" s="920"/>
      <c r="CC115" s="920"/>
      <c r="CD115" s="920"/>
      <c r="CE115" s="920"/>
      <c r="CF115" s="914" t="s">
        <v>410</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410</v>
      </c>
      <c r="DH115" s="959"/>
      <c r="DI115" s="959"/>
      <c r="DJ115" s="959"/>
      <c r="DK115" s="960"/>
      <c r="DL115" s="961" t="s">
        <v>410</v>
      </c>
      <c r="DM115" s="959"/>
      <c r="DN115" s="959"/>
      <c r="DO115" s="959"/>
      <c r="DP115" s="960"/>
      <c r="DQ115" s="961" t="s">
        <v>410</v>
      </c>
      <c r="DR115" s="959"/>
      <c r="DS115" s="959"/>
      <c r="DT115" s="959"/>
      <c r="DU115" s="960"/>
      <c r="DV115" s="962" t="s">
        <v>410</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410</v>
      </c>
      <c r="AB116" s="959"/>
      <c r="AC116" s="959"/>
      <c r="AD116" s="959"/>
      <c r="AE116" s="960"/>
      <c r="AF116" s="961" t="s">
        <v>410</v>
      </c>
      <c r="AG116" s="959"/>
      <c r="AH116" s="959"/>
      <c r="AI116" s="959"/>
      <c r="AJ116" s="960"/>
      <c r="AK116" s="961" t="s">
        <v>410</v>
      </c>
      <c r="AL116" s="959"/>
      <c r="AM116" s="959"/>
      <c r="AN116" s="959"/>
      <c r="AO116" s="960"/>
      <c r="AP116" s="962" t="s">
        <v>410</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410</v>
      </c>
      <c r="BR116" s="920"/>
      <c r="BS116" s="920"/>
      <c r="BT116" s="920"/>
      <c r="BU116" s="920"/>
      <c r="BV116" s="920" t="s">
        <v>410</v>
      </c>
      <c r="BW116" s="920"/>
      <c r="BX116" s="920"/>
      <c r="BY116" s="920"/>
      <c r="BZ116" s="920"/>
      <c r="CA116" s="920" t="s">
        <v>410</v>
      </c>
      <c r="CB116" s="920"/>
      <c r="CC116" s="920"/>
      <c r="CD116" s="920"/>
      <c r="CE116" s="920"/>
      <c r="CF116" s="914" t="s">
        <v>410</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410</v>
      </c>
      <c r="DH116" s="959"/>
      <c r="DI116" s="959"/>
      <c r="DJ116" s="959"/>
      <c r="DK116" s="960"/>
      <c r="DL116" s="961" t="s">
        <v>410</v>
      </c>
      <c r="DM116" s="959"/>
      <c r="DN116" s="959"/>
      <c r="DO116" s="959"/>
      <c r="DP116" s="960"/>
      <c r="DQ116" s="961" t="s">
        <v>410</v>
      </c>
      <c r="DR116" s="959"/>
      <c r="DS116" s="959"/>
      <c r="DT116" s="959"/>
      <c r="DU116" s="960"/>
      <c r="DV116" s="962" t="s">
        <v>410</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377659</v>
      </c>
      <c r="AB117" s="966"/>
      <c r="AC117" s="966"/>
      <c r="AD117" s="966"/>
      <c r="AE117" s="967"/>
      <c r="AF117" s="965">
        <v>419081</v>
      </c>
      <c r="AG117" s="966"/>
      <c r="AH117" s="966"/>
      <c r="AI117" s="966"/>
      <c r="AJ117" s="967"/>
      <c r="AK117" s="965">
        <v>456019</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288</v>
      </c>
      <c r="AG118" s="883"/>
      <c r="AH118" s="883"/>
      <c r="AI118" s="883"/>
      <c r="AJ118" s="884"/>
      <c r="AK118" s="882" t="s">
        <v>287</v>
      </c>
      <c r="AL118" s="883"/>
      <c r="AM118" s="883"/>
      <c r="AN118" s="883"/>
      <c r="AO118" s="884"/>
      <c r="AP118" s="990" t="s">
        <v>399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428</v>
      </c>
      <c r="BP118" s="994"/>
      <c r="BQ118" s="985">
        <v>4909832</v>
      </c>
      <c r="BR118" s="986"/>
      <c r="BS118" s="986"/>
      <c r="BT118" s="986"/>
      <c r="BU118" s="986"/>
      <c r="BV118" s="986">
        <v>4808737</v>
      </c>
      <c r="BW118" s="986"/>
      <c r="BX118" s="986"/>
      <c r="BY118" s="986"/>
      <c r="BZ118" s="986"/>
      <c r="CA118" s="986">
        <v>4658749</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1828418</v>
      </c>
      <c r="BR119" s="927"/>
      <c r="BS119" s="927"/>
      <c r="BT119" s="927"/>
      <c r="BU119" s="927"/>
      <c r="BV119" s="927">
        <v>2048249</v>
      </c>
      <c r="BW119" s="927"/>
      <c r="BX119" s="927"/>
      <c r="BY119" s="927"/>
      <c r="BZ119" s="927"/>
      <c r="CA119" s="927">
        <v>1759685</v>
      </c>
      <c r="CB119" s="927"/>
      <c r="CC119" s="927"/>
      <c r="CD119" s="927"/>
      <c r="CE119" s="927"/>
      <c r="CF119" s="941">
        <v>90</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t="s">
        <v>112</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434</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201363</v>
      </c>
      <c r="DH120" s="927"/>
      <c r="DI120" s="927"/>
      <c r="DJ120" s="927"/>
      <c r="DK120" s="927"/>
      <c r="DL120" s="927">
        <v>189643</v>
      </c>
      <c r="DM120" s="927"/>
      <c r="DN120" s="927"/>
      <c r="DO120" s="927"/>
      <c r="DP120" s="927"/>
      <c r="DQ120" s="927">
        <v>176251</v>
      </c>
      <c r="DR120" s="927"/>
      <c r="DS120" s="927"/>
      <c r="DT120" s="927"/>
      <c r="DU120" s="927"/>
      <c r="DV120" s="928">
        <v>9</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3049805</v>
      </c>
      <c r="BR121" s="986"/>
      <c r="BS121" s="986"/>
      <c r="BT121" s="986"/>
      <c r="BU121" s="986"/>
      <c r="BV121" s="986">
        <v>3016363</v>
      </c>
      <c r="BW121" s="986"/>
      <c r="BX121" s="986"/>
      <c r="BY121" s="986"/>
      <c r="BZ121" s="986"/>
      <c r="CA121" s="986">
        <v>2877017</v>
      </c>
      <c r="CB121" s="986"/>
      <c r="CC121" s="986"/>
      <c r="CD121" s="986"/>
      <c r="CE121" s="986"/>
      <c r="CF121" s="1024">
        <v>147.19999999999999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437</v>
      </c>
      <c r="BP122" s="994"/>
      <c r="BQ122" s="1034">
        <v>4878223</v>
      </c>
      <c r="BR122" s="1035"/>
      <c r="BS122" s="1035"/>
      <c r="BT122" s="1035"/>
      <c r="BU122" s="1035"/>
      <c r="BV122" s="1035">
        <v>5064612</v>
      </c>
      <c r="BW122" s="1035"/>
      <c r="BX122" s="1035"/>
      <c r="BY122" s="1035"/>
      <c r="BZ122" s="1035"/>
      <c r="CA122" s="1035">
        <v>4636702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438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v>
      </c>
      <c r="BR123" s="1027"/>
      <c r="BS123" s="1027"/>
      <c r="BT123" s="1027"/>
      <c r="BU123" s="1027"/>
      <c r="BV123" s="1027" t="s">
        <v>112</v>
      </c>
      <c r="BW123" s="1027"/>
      <c r="BX123" s="1027"/>
      <c r="BY123" s="1027"/>
      <c r="BZ123" s="1027"/>
      <c r="CA123" s="1027">
        <v>1.1000000000000001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v>
      </c>
      <c r="AB127" s="959"/>
      <c r="AC127" s="959"/>
      <c r="AD127" s="959"/>
      <c r="AE127" s="960"/>
      <c r="AF127" s="961">
        <v>5</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449</v>
      </c>
      <c r="AY127" s="887"/>
      <c r="AZ127" s="887"/>
      <c r="BA127" s="887"/>
      <c r="BB127" s="887"/>
      <c r="BC127" s="887"/>
      <c r="BD127" s="887"/>
      <c r="BE127" s="888"/>
      <c r="BF127" s="1041" t="s">
        <v>439</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948</v>
      </c>
      <c r="AB128" s="1090"/>
      <c r="AC128" s="1090"/>
      <c r="AD128" s="1090"/>
      <c r="AE128" s="1091"/>
      <c r="AF128" s="1092" t="s">
        <v>112</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2325350</v>
      </c>
      <c r="AB129" s="959"/>
      <c r="AC129" s="959"/>
      <c r="AD129" s="959"/>
      <c r="AE129" s="960"/>
      <c r="AF129" s="961">
        <v>2346936</v>
      </c>
      <c r="AG129" s="959"/>
      <c r="AH129" s="959"/>
      <c r="AI129" s="959"/>
      <c r="AJ129" s="960"/>
      <c r="AK129" s="961">
        <v>2291654</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5.5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274132</v>
      </c>
      <c r="AB130" s="959"/>
      <c r="AC130" s="959"/>
      <c r="AD130" s="959"/>
      <c r="AE130" s="960"/>
      <c r="AF130" s="961">
        <v>303671</v>
      </c>
      <c r="AG130" s="959"/>
      <c r="AH130" s="959"/>
      <c r="AI130" s="959"/>
      <c r="AJ130" s="960"/>
      <c r="AK130" s="961">
        <v>336957</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1.1000000000000001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2051218</v>
      </c>
      <c r="AB131" s="998"/>
      <c r="AC131" s="998"/>
      <c r="AD131" s="998"/>
      <c r="AE131" s="999"/>
      <c r="AF131" s="1000">
        <v>2043265</v>
      </c>
      <c r="AG131" s="998"/>
      <c r="AH131" s="998"/>
      <c r="AI131" s="998"/>
      <c r="AJ131" s="999"/>
      <c r="AK131" s="1000">
        <v>1954697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5.0008824030000003</v>
      </c>
      <c r="AB132" s="1104"/>
      <c r="AC132" s="1104"/>
      <c r="AD132" s="1104"/>
      <c r="AE132" s="1105"/>
      <c r="AF132" s="1106">
        <v>5.648312872</v>
      </c>
      <c r="AG132" s="1104"/>
      <c r="AH132" s="1104"/>
      <c r="AI132" s="1104"/>
      <c r="AJ132" s="1105"/>
      <c r="AK132" s="1106">
        <v>6.0910719149999997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5.9</v>
      </c>
      <c r="AB133" s="1111"/>
      <c r="AC133" s="1111"/>
      <c r="AD133" s="1111"/>
      <c r="AE133" s="1112"/>
      <c r="AF133" s="1110">
        <v>5.4</v>
      </c>
      <c r="AG133" s="1111"/>
      <c r="AH133" s="1111"/>
      <c r="AI133" s="1111"/>
      <c r="AJ133" s="1112"/>
      <c r="AK133" s="1110">
        <v>5.5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525075</v>
      </c>
      <c r="L9" s="264">
        <v>128005</v>
      </c>
      <c r="M9" s="265">
        <v>156414</v>
      </c>
      <c r="N9" s="266">
        <v>-18.2</v>
      </c>
    </row>
    <row r="10" spans="1:16">
      <c r="A10" s="248"/>
      <c r="B10" s="244"/>
      <c r="C10" s="244"/>
      <c r="D10" s="244"/>
      <c r="E10" s="244"/>
      <c r="F10" s="244"/>
      <c r="G10" s="1119" t="s">
        <v>471</v>
      </c>
      <c r="H10" s="1120"/>
      <c r="I10" s="1120"/>
      <c r="J10" s="1121"/>
      <c r="K10" s="267">
        <v>29872</v>
      </c>
      <c r="L10" s="268">
        <v>7282</v>
      </c>
      <c r="M10" s="269">
        <v>16746</v>
      </c>
      <c r="N10" s="270">
        <v>-56.5</v>
      </c>
    </row>
    <row r="11" spans="1:16" ht="13.5" customHeight="1">
      <c r="A11" s="248"/>
      <c r="B11" s="244"/>
      <c r="C11" s="244"/>
      <c r="D11" s="244"/>
      <c r="E11" s="244"/>
      <c r="F11" s="244"/>
      <c r="G11" s="1119" t="s">
        <v>472</v>
      </c>
      <c r="H11" s="1120"/>
      <c r="I11" s="1120"/>
      <c r="J11" s="1121"/>
      <c r="K11" s="267">
        <v>94859</v>
      </c>
      <c r="L11" s="268">
        <v>23125</v>
      </c>
      <c r="M11" s="269">
        <v>26001</v>
      </c>
      <c r="N11" s="270">
        <v>-11.1</v>
      </c>
    </row>
    <row r="12" spans="1:16" ht="13.5" customHeight="1">
      <c r="A12" s="248"/>
      <c r="B12" s="244"/>
      <c r="C12" s="244"/>
      <c r="D12" s="244"/>
      <c r="E12" s="244"/>
      <c r="F12" s="244"/>
      <c r="G12" s="1119" t="s">
        <v>473</v>
      </c>
      <c r="H12" s="1120"/>
      <c r="I12" s="1120"/>
      <c r="J12" s="1121"/>
      <c r="K12" s="267" t="s">
        <v>474</v>
      </c>
      <c r="L12" s="268" t="s">
        <v>474</v>
      </c>
      <c r="M12" s="269">
        <v>2108</v>
      </c>
      <c r="N12" s="270" t="s">
        <v>474</v>
      </c>
    </row>
    <row r="13" spans="1:16" ht="13.5" customHeight="1">
      <c r="A13" s="248"/>
      <c r="B13" s="244"/>
      <c r="C13" s="244"/>
      <c r="D13" s="244"/>
      <c r="E13" s="244"/>
      <c r="F13" s="244"/>
      <c r="G13" s="1119" t="s">
        <v>475</v>
      </c>
      <c r="H13" s="1120"/>
      <c r="I13" s="1120"/>
      <c r="J13" s="1121"/>
      <c r="K13" s="267" t="s">
        <v>474</v>
      </c>
      <c r="L13" s="268" t="s">
        <v>474</v>
      </c>
      <c r="M13" s="269" t="s">
        <v>474</v>
      </c>
      <c r="N13" s="270" t="s">
        <v>474</v>
      </c>
    </row>
    <row r="14" spans="1:16" ht="13.5" customHeight="1">
      <c r="A14" s="248"/>
      <c r="B14" s="244"/>
      <c r="C14" s="244"/>
      <c r="D14" s="244"/>
      <c r="E14" s="244"/>
      <c r="F14" s="244"/>
      <c r="G14" s="1119" t="s">
        <v>476</v>
      </c>
      <c r="H14" s="1120"/>
      <c r="I14" s="1120"/>
      <c r="J14" s="1121"/>
      <c r="K14" s="267">
        <v>25040</v>
      </c>
      <c r="L14" s="268">
        <v>6104</v>
      </c>
      <c r="M14" s="269">
        <v>6363</v>
      </c>
      <c r="N14" s="270">
        <v>-4.0999999999999996</v>
      </c>
    </row>
    <row r="15" spans="1:16" ht="13.5" customHeight="1">
      <c r="A15" s="248"/>
      <c r="B15" s="244"/>
      <c r="C15" s="244"/>
      <c r="D15" s="244"/>
      <c r="E15" s="244"/>
      <c r="F15" s="244"/>
      <c r="G15" s="1119" t="s">
        <v>477</v>
      </c>
      <c r="H15" s="1120"/>
      <c r="I15" s="1120"/>
      <c r="J15" s="1121"/>
      <c r="K15" s="267">
        <v>29770</v>
      </c>
      <c r="L15" s="268">
        <v>7257</v>
      </c>
      <c r="M15" s="269">
        <v>3826</v>
      </c>
      <c r="N15" s="270">
        <v>89.7</v>
      </c>
    </row>
    <row r="16" spans="1:16">
      <c r="A16" s="248"/>
      <c r="B16" s="244"/>
      <c r="C16" s="244"/>
      <c r="D16" s="244"/>
      <c r="E16" s="244"/>
      <c r="F16" s="244"/>
      <c r="G16" s="1122" t="s">
        <v>478</v>
      </c>
      <c r="H16" s="1123"/>
      <c r="I16" s="1123"/>
      <c r="J16" s="1124"/>
      <c r="K16" s="268">
        <v>-55471</v>
      </c>
      <c r="L16" s="268">
        <v>-13523</v>
      </c>
      <c r="M16" s="269">
        <v>-16347</v>
      </c>
      <c r="N16" s="270">
        <v>-17.3</v>
      </c>
    </row>
    <row r="17" spans="1:16">
      <c r="A17" s="248"/>
      <c r="B17" s="244"/>
      <c r="C17" s="244"/>
      <c r="D17" s="244"/>
      <c r="E17" s="244"/>
      <c r="F17" s="244"/>
      <c r="G17" s="1122" t="s">
        <v>171</v>
      </c>
      <c r="H17" s="1123"/>
      <c r="I17" s="1123"/>
      <c r="J17" s="1124"/>
      <c r="K17" s="268">
        <v>649145</v>
      </c>
      <c r="L17" s="268">
        <v>158251</v>
      </c>
      <c r="M17" s="269">
        <v>195111</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15.85</v>
      </c>
      <c r="L21" s="281">
        <v>17.329999999999998</v>
      </c>
      <c r="M21" s="282">
        <v>-1.48</v>
      </c>
      <c r="N21" s="249"/>
      <c r="O21" s="283"/>
      <c r="P21" s="279"/>
    </row>
    <row r="22" spans="1:16" s="284" customFormat="1">
      <c r="A22" s="279"/>
      <c r="B22" s="249"/>
      <c r="C22" s="249"/>
      <c r="D22" s="249"/>
      <c r="E22" s="249"/>
      <c r="F22" s="249"/>
      <c r="G22" s="1114" t="s">
        <v>484</v>
      </c>
      <c r="H22" s="1115"/>
      <c r="I22" s="1115"/>
      <c r="J22" s="1116"/>
      <c r="K22" s="285">
        <v>96.2</v>
      </c>
      <c r="L22" s="286">
        <v>94.6</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412033</v>
      </c>
      <c r="L32" s="294">
        <v>100447</v>
      </c>
      <c r="M32" s="295">
        <v>113585</v>
      </c>
      <c r="N32" s="296">
        <v>-11.6</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t="s">
        <v>474</v>
      </c>
      <c r="N34" s="296" t="s">
        <v>474</v>
      </c>
    </row>
    <row r="35" spans="1:16" ht="27" customHeight="1">
      <c r="A35" s="248"/>
      <c r="B35" s="244"/>
      <c r="C35" s="244"/>
      <c r="D35" s="244"/>
      <c r="E35" s="244"/>
      <c r="F35" s="244"/>
      <c r="G35" s="1130" t="s">
        <v>490</v>
      </c>
      <c r="H35" s="1131"/>
      <c r="I35" s="1131"/>
      <c r="J35" s="1132"/>
      <c r="K35" s="294">
        <v>20556</v>
      </c>
      <c r="L35" s="294">
        <v>5011</v>
      </c>
      <c r="M35" s="295">
        <v>29817</v>
      </c>
      <c r="N35" s="296">
        <v>-83.2</v>
      </c>
    </row>
    <row r="36" spans="1:16" ht="27" customHeight="1">
      <c r="A36" s="248"/>
      <c r="B36" s="244"/>
      <c r="C36" s="244"/>
      <c r="D36" s="244"/>
      <c r="E36" s="244"/>
      <c r="F36" s="244"/>
      <c r="G36" s="1130" t="s">
        <v>491</v>
      </c>
      <c r="H36" s="1131"/>
      <c r="I36" s="1131"/>
      <c r="J36" s="1132"/>
      <c r="K36" s="294">
        <v>23430</v>
      </c>
      <c r="L36" s="294">
        <v>5712</v>
      </c>
      <c r="M36" s="295">
        <v>3630</v>
      </c>
      <c r="N36" s="296">
        <v>57.4</v>
      </c>
    </row>
    <row r="37" spans="1:16" ht="13.5" customHeight="1">
      <c r="A37" s="248"/>
      <c r="B37" s="244"/>
      <c r="C37" s="244"/>
      <c r="D37" s="244"/>
      <c r="E37" s="244"/>
      <c r="F37" s="244"/>
      <c r="G37" s="1130" t="s">
        <v>492</v>
      </c>
      <c r="H37" s="1131"/>
      <c r="I37" s="1131"/>
      <c r="J37" s="1132"/>
      <c r="K37" s="294" t="s">
        <v>474</v>
      </c>
      <c r="L37" s="294" t="s">
        <v>474</v>
      </c>
      <c r="M37" s="295">
        <v>621</v>
      </c>
      <c r="N37" s="296" t="s">
        <v>474</v>
      </c>
    </row>
    <row r="38" spans="1:16" ht="27" customHeight="1">
      <c r="A38" s="248"/>
      <c r="B38" s="244"/>
      <c r="C38" s="244"/>
      <c r="D38" s="244"/>
      <c r="E38" s="244"/>
      <c r="F38" s="244"/>
      <c r="G38" s="1133" t="s">
        <v>493</v>
      </c>
      <c r="H38" s="1134"/>
      <c r="I38" s="1134"/>
      <c r="J38" s="1135"/>
      <c r="K38" s="297" t="s">
        <v>474</v>
      </c>
      <c r="L38" s="297" t="s">
        <v>474</v>
      </c>
      <c r="M38" s="298">
        <v>79</v>
      </c>
      <c r="N38" s="299" t="s">
        <v>474</v>
      </c>
      <c r="O38" s="293"/>
    </row>
    <row r="39" spans="1:16">
      <c r="A39" s="248"/>
      <c r="B39" s="244"/>
      <c r="C39" s="244"/>
      <c r="D39" s="244"/>
      <c r="E39" s="244"/>
      <c r="F39" s="244"/>
      <c r="G39" s="1133" t="s">
        <v>494</v>
      </c>
      <c r="H39" s="1134"/>
      <c r="I39" s="1134"/>
      <c r="J39" s="1135"/>
      <c r="K39" s="300" t="s">
        <v>474</v>
      </c>
      <c r="L39" s="300" t="s">
        <v>474</v>
      </c>
      <c r="M39" s="301">
        <v>-3143</v>
      </c>
      <c r="N39" s="302" t="s">
        <v>474</v>
      </c>
      <c r="O39" s="293"/>
    </row>
    <row r="40" spans="1:16" ht="27" customHeight="1">
      <c r="A40" s="248"/>
      <c r="B40" s="244"/>
      <c r="C40" s="244"/>
      <c r="D40" s="244"/>
      <c r="E40" s="244"/>
      <c r="F40" s="244"/>
      <c r="G40" s="1130" t="s">
        <v>495</v>
      </c>
      <c r="H40" s="1131"/>
      <c r="I40" s="1131"/>
      <c r="J40" s="1132"/>
      <c r="K40" s="300">
        <v>-336957</v>
      </c>
      <c r="L40" s="300">
        <v>-82145</v>
      </c>
      <c r="M40" s="301">
        <v>-112106</v>
      </c>
      <c r="N40" s="302">
        <v>-26.7</v>
      </c>
      <c r="O40" s="293"/>
    </row>
    <row r="41" spans="1:16">
      <c r="A41" s="248"/>
      <c r="B41" s="244"/>
      <c r="C41" s="244"/>
      <c r="D41" s="244"/>
      <c r="E41" s="244"/>
      <c r="F41" s="244"/>
      <c r="G41" s="1136" t="s">
        <v>282</v>
      </c>
      <c r="H41" s="1137"/>
      <c r="I41" s="1137"/>
      <c r="J41" s="1138"/>
      <c r="K41" s="294">
        <v>119062</v>
      </c>
      <c r="L41" s="300">
        <v>29025</v>
      </c>
      <c r="M41" s="301">
        <v>32482</v>
      </c>
      <c r="N41" s="302">
        <v>-10.6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1734173</v>
      </c>
      <c r="J51" s="320">
        <v>386402</v>
      </c>
      <c r="K51" s="321">
        <v>31</v>
      </c>
      <c r="L51" s="322">
        <v>220780</v>
      </c>
      <c r="M51" s="323">
        <v>5.6</v>
      </c>
      <c r="N51" s="324">
        <v>25.4</v>
      </c>
    </row>
    <row r="52" spans="1:14">
      <c r="A52" s="248"/>
      <c r="B52" s="244"/>
      <c r="C52" s="244"/>
      <c r="D52" s="244"/>
      <c r="E52" s="244"/>
      <c r="F52" s="244"/>
      <c r="G52" s="325"/>
      <c r="H52" s="326" t="s">
        <v>506</v>
      </c>
      <c r="I52" s="327">
        <v>573411</v>
      </c>
      <c r="J52" s="328">
        <v>127765</v>
      </c>
      <c r="K52" s="329">
        <v>1.6</v>
      </c>
      <c r="L52" s="330">
        <v>105334</v>
      </c>
      <c r="M52" s="331">
        <v>-10</v>
      </c>
      <c r="N52" s="332">
        <v>11.6</v>
      </c>
    </row>
    <row r="53" spans="1:14">
      <c r="A53" s="248"/>
      <c r="B53" s="244"/>
      <c r="C53" s="244"/>
      <c r="D53" s="244"/>
      <c r="E53" s="244"/>
      <c r="F53" s="244"/>
      <c r="G53" s="310" t="s">
        <v>507</v>
      </c>
      <c r="H53" s="311"/>
      <c r="I53" s="319">
        <v>590379</v>
      </c>
      <c r="J53" s="320">
        <v>134975</v>
      </c>
      <c r="K53" s="321">
        <v>-65.099999999999994</v>
      </c>
      <c r="L53" s="322">
        <v>201428</v>
      </c>
      <c r="M53" s="323">
        <v>-8.8000000000000007</v>
      </c>
      <c r="N53" s="324">
        <v>-56.3</v>
      </c>
    </row>
    <row r="54" spans="1:14">
      <c r="A54" s="248"/>
      <c r="B54" s="244"/>
      <c r="C54" s="244"/>
      <c r="D54" s="244"/>
      <c r="E54" s="244"/>
      <c r="F54" s="244"/>
      <c r="G54" s="325"/>
      <c r="H54" s="326" t="s">
        <v>506</v>
      </c>
      <c r="I54" s="327">
        <v>558838</v>
      </c>
      <c r="J54" s="328">
        <v>127764</v>
      </c>
      <c r="K54" s="329">
        <v>0</v>
      </c>
      <c r="L54" s="330">
        <v>118373</v>
      </c>
      <c r="M54" s="331">
        <v>12.4</v>
      </c>
      <c r="N54" s="332">
        <v>-12.4</v>
      </c>
    </row>
    <row r="55" spans="1:14">
      <c r="A55" s="248"/>
      <c r="B55" s="244"/>
      <c r="C55" s="244"/>
      <c r="D55" s="244"/>
      <c r="E55" s="244"/>
      <c r="F55" s="244"/>
      <c r="G55" s="310" t="s">
        <v>508</v>
      </c>
      <c r="H55" s="311"/>
      <c r="I55" s="319">
        <v>475092</v>
      </c>
      <c r="J55" s="320">
        <v>111419</v>
      </c>
      <c r="K55" s="321">
        <v>-17.5</v>
      </c>
      <c r="L55" s="322">
        <v>221823</v>
      </c>
      <c r="M55" s="323">
        <v>10.1</v>
      </c>
      <c r="N55" s="324">
        <v>-27.6</v>
      </c>
    </row>
    <row r="56" spans="1:14">
      <c r="A56" s="248"/>
      <c r="B56" s="244"/>
      <c r="C56" s="244"/>
      <c r="D56" s="244"/>
      <c r="E56" s="244"/>
      <c r="F56" s="244"/>
      <c r="G56" s="325"/>
      <c r="H56" s="326" t="s">
        <v>506</v>
      </c>
      <c r="I56" s="327">
        <v>413991</v>
      </c>
      <c r="J56" s="328">
        <v>97090</v>
      </c>
      <c r="K56" s="329">
        <v>-24</v>
      </c>
      <c r="L56" s="330">
        <v>104431</v>
      </c>
      <c r="M56" s="331">
        <v>-11.8</v>
      </c>
      <c r="N56" s="332">
        <v>-12.2</v>
      </c>
    </row>
    <row r="57" spans="1:14">
      <c r="A57" s="248"/>
      <c r="B57" s="244"/>
      <c r="C57" s="244"/>
      <c r="D57" s="244"/>
      <c r="E57" s="244"/>
      <c r="F57" s="244"/>
      <c r="G57" s="310" t="s">
        <v>509</v>
      </c>
      <c r="H57" s="311"/>
      <c r="I57" s="319">
        <v>749100</v>
      </c>
      <c r="J57" s="320">
        <v>178060</v>
      </c>
      <c r="K57" s="321">
        <v>59.8</v>
      </c>
      <c r="L57" s="322">
        <v>263041</v>
      </c>
      <c r="M57" s="323">
        <v>18.600000000000001</v>
      </c>
      <c r="N57" s="324">
        <v>41.2</v>
      </c>
    </row>
    <row r="58" spans="1:14">
      <c r="A58" s="248"/>
      <c r="B58" s="244"/>
      <c r="C58" s="244"/>
      <c r="D58" s="244"/>
      <c r="E58" s="244"/>
      <c r="F58" s="244"/>
      <c r="G58" s="325"/>
      <c r="H58" s="326" t="s">
        <v>506</v>
      </c>
      <c r="I58" s="327">
        <v>477012</v>
      </c>
      <c r="J58" s="328">
        <v>113385</v>
      </c>
      <c r="K58" s="329">
        <v>16.8</v>
      </c>
      <c r="L58" s="330">
        <v>103171</v>
      </c>
      <c r="M58" s="331">
        <v>-1.2</v>
      </c>
      <c r="N58" s="332">
        <v>18</v>
      </c>
    </row>
    <row r="59" spans="1:14">
      <c r="A59" s="248"/>
      <c r="B59" s="244"/>
      <c r="C59" s="244"/>
      <c r="D59" s="244"/>
      <c r="E59" s="244"/>
      <c r="F59" s="244"/>
      <c r="G59" s="310" t="s">
        <v>510</v>
      </c>
      <c r="H59" s="311"/>
      <c r="I59" s="319">
        <v>712960</v>
      </c>
      <c r="J59" s="320">
        <v>173808</v>
      </c>
      <c r="K59" s="321">
        <v>-2.4</v>
      </c>
      <c r="L59" s="322">
        <v>272886</v>
      </c>
      <c r="M59" s="323">
        <v>3.7</v>
      </c>
      <c r="N59" s="324">
        <v>-6.1</v>
      </c>
    </row>
    <row r="60" spans="1:14">
      <c r="A60" s="248"/>
      <c r="B60" s="244"/>
      <c r="C60" s="244"/>
      <c r="D60" s="244"/>
      <c r="E60" s="244"/>
      <c r="F60" s="244"/>
      <c r="G60" s="325"/>
      <c r="H60" s="326" t="s">
        <v>506</v>
      </c>
      <c r="I60" s="333">
        <v>425157</v>
      </c>
      <c r="J60" s="328">
        <v>103646</v>
      </c>
      <c r="K60" s="329">
        <v>-8.6</v>
      </c>
      <c r="L60" s="330">
        <v>125724</v>
      </c>
      <c r="M60" s="331">
        <v>21.9</v>
      </c>
      <c r="N60" s="332">
        <v>-30.5</v>
      </c>
    </row>
    <row r="61" spans="1:14">
      <c r="A61" s="248"/>
      <c r="B61" s="244"/>
      <c r="C61" s="244"/>
      <c r="D61" s="244"/>
      <c r="E61" s="244"/>
      <c r="F61" s="244"/>
      <c r="G61" s="310" t="s">
        <v>511</v>
      </c>
      <c r="H61" s="334"/>
      <c r="I61" s="335">
        <v>852341</v>
      </c>
      <c r="J61" s="336">
        <v>196933</v>
      </c>
      <c r="K61" s="337">
        <v>1.2</v>
      </c>
      <c r="L61" s="338">
        <v>235992</v>
      </c>
      <c r="M61" s="339">
        <v>5.8</v>
      </c>
      <c r="N61" s="324">
        <v>-4.5999999999999996</v>
      </c>
    </row>
    <row r="62" spans="1:14">
      <c r="A62" s="248"/>
      <c r="B62" s="244"/>
      <c r="C62" s="244"/>
      <c r="D62" s="244"/>
      <c r="E62" s="244"/>
      <c r="F62" s="244"/>
      <c r="G62" s="325"/>
      <c r="H62" s="326" t="s">
        <v>506</v>
      </c>
      <c r="I62" s="327">
        <v>489682</v>
      </c>
      <c r="J62" s="328">
        <v>113930</v>
      </c>
      <c r="K62" s="329">
        <v>-2.8</v>
      </c>
      <c r="L62" s="330">
        <v>111407</v>
      </c>
      <c r="M62" s="331">
        <v>2.2999999999999998</v>
      </c>
      <c r="N62" s="332">
        <v>-5.0999999999999996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47.72</v>
      </c>
      <c r="G47" s="12">
        <v>49.4</v>
      </c>
      <c r="H47" s="12">
        <v>46.8</v>
      </c>
      <c r="I47" s="12">
        <v>48.56</v>
      </c>
      <c r="J47" s="13">
        <v>50.34</v>
      </c>
    </row>
    <row r="48" spans="2:10" ht="57.75" customHeight="1">
      <c r="B48" s="14"/>
      <c r="C48" s="1141" t="s">
        <v>4</v>
      </c>
      <c r="D48" s="1141"/>
      <c r="E48" s="1142"/>
      <c r="F48" s="15">
        <v>3.48</v>
      </c>
      <c r="G48" s="16">
        <v>4.29</v>
      </c>
      <c r="H48" s="16">
        <v>4.18</v>
      </c>
      <c r="I48" s="16">
        <v>4.93</v>
      </c>
      <c r="J48" s="17">
        <v>7.87</v>
      </c>
    </row>
    <row r="49" spans="2:10" ht="57.75" customHeight="1" thickBot="1">
      <c r="B49" s="18"/>
      <c r="C49" s="1143" t="s">
        <v>5</v>
      </c>
      <c r="D49" s="1143"/>
      <c r="E49" s="1144"/>
      <c r="F49" s="19">
        <v>3.74</v>
      </c>
      <c r="G49" s="20">
        <v>0.75</v>
      </c>
      <c r="H49" s="20">
        <v>0.15</v>
      </c>
      <c r="I49" s="20">
        <v>2.97</v>
      </c>
      <c r="J49" s="21">
        <v>3.42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518</v>
      </c>
      <c r="D34" s="1151"/>
      <c r="E34" s="1152"/>
      <c r="F34" s="32">
        <v>3.48</v>
      </c>
      <c r="G34" s="33">
        <v>4.29</v>
      </c>
      <c r="H34" s="33">
        <v>4.18</v>
      </c>
      <c r="I34" s="33">
        <v>4.93</v>
      </c>
      <c r="J34" s="34">
        <v>7.86</v>
      </c>
      <c r="K34" s="22"/>
      <c r="L34" s="22"/>
      <c r="M34" s="22"/>
      <c r="N34" s="22"/>
      <c r="O34" s="22"/>
      <c r="P34" s="22"/>
    </row>
    <row r="35" spans="1:16" ht="39" customHeight="1">
      <c r="A35" s="22"/>
      <c r="B35" s="35"/>
      <c r="C35" s="1145" t="s">
        <v>519</v>
      </c>
      <c r="D35" s="1146"/>
      <c r="E35" s="1147"/>
      <c r="F35" s="36">
        <v>2.64</v>
      </c>
      <c r="G35" s="37">
        <v>1.9</v>
      </c>
      <c r="H35" s="37">
        <v>1.38</v>
      </c>
      <c r="I35" s="37">
        <v>1.75</v>
      </c>
      <c r="J35" s="38">
        <v>1.43</v>
      </c>
      <c r="K35" s="22"/>
      <c r="L35" s="22"/>
      <c r="M35" s="22"/>
      <c r="N35" s="22"/>
      <c r="O35" s="22"/>
      <c r="P35" s="22"/>
    </row>
    <row r="36" spans="1:16" ht="39" customHeight="1">
      <c r="A36" s="22"/>
      <c r="B36" s="35"/>
      <c r="C36" s="1145" t="s">
        <v>520</v>
      </c>
      <c r="D36" s="1146"/>
      <c r="E36" s="1147"/>
      <c r="F36" s="36">
        <v>0.7</v>
      </c>
      <c r="G36" s="37">
        <v>0.18</v>
      </c>
      <c r="H36" s="37">
        <v>0.3</v>
      </c>
      <c r="I36" s="37">
        <v>0.68</v>
      </c>
      <c r="J36" s="38">
        <v>0.68</v>
      </c>
      <c r="K36" s="22"/>
      <c r="L36" s="22"/>
      <c r="M36" s="22"/>
      <c r="N36" s="22"/>
      <c r="O36" s="22"/>
      <c r="P36" s="22"/>
    </row>
    <row r="37" spans="1:16" ht="39" customHeight="1">
      <c r="A37" s="22"/>
      <c r="B37" s="35"/>
      <c r="C37" s="1145" t="s">
        <v>521</v>
      </c>
      <c r="D37" s="1146"/>
      <c r="E37" s="1147"/>
      <c r="F37" s="36">
        <v>0.51</v>
      </c>
      <c r="G37" s="37">
        <v>0.45</v>
      </c>
      <c r="H37" s="37">
        <v>0.62</v>
      </c>
      <c r="I37" s="37">
        <v>0.49</v>
      </c>
      <c r="J37" s="38">
        <v>0.34</v>
      </c>
      <c r="K37" s="22"/>
      <c r="L37" s="22"/>
      <c r="M37" s="22"/>
      <c r="N37" s="22"/>
      <c r="O37" s="22"/>
      <c r="P37" s="22"/>
    </row>
    <row r="38" spans="1:16" ht="39" customHeight="1">
      <c r="A38" s="22"/>
      <c r="B38" s="35"/>
      <c r="C38" s="1145" t="s">
        <v>522</v>
      </c>
      <c r="D38" s="1146"/>
      <c r="E38" s="1147"/>
      <c r="F38" s="36">
        <v>0</v>
      </c>
      <c r="G38" s="37">
        <v>0</v>
      </c>
      <c r="H38" s="37">
        <v>0</v>
      </c>
      <c r="I38" s="37">
        <v>0</v>
      </c>
      <c r="J38" s="38">
        <v>0</v>
      </c>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523</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524</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418</v>
      </c>
      <c r="L45" s="60">
        <v>347</v>
      </c>
      <c r="M45" s="60">
        <v>334</v>
      </c>
      <c r="N45" s="60">
        <v>377</v>
      </c>
      <c r="O45" s="61">
        <v>412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18</v>
      </c>
      <c r="L48" s="64">
        <v>18</v>
      </c>
      <c r="M48" s="64">
        <v>19</v>
      </c>
      <c r="N48" s="64">
        <v>18</v>
      </c>
      <c r="O48" s="65">
        <v>21</v>
      </c>
      <c r="P48" s="48"/>
      <c r="Q48" s="48"/>
      <c r="R48" s="48"/>
      <c r="S48" s="48"/>
      <c r="T48" s="48"/>
      <c r="U48" s="48"/>
    </row>
    <row r="49" spans="1:21" ht="30.75" customHeight="1">
      <c r="A49" s="48"/>
      <c r="B49" s="1163"/>
      <c r="C49" s="1164"/>
      <c r="D49" s="62"/>
      <c r="E49" s="1155" t="s">
        <v>16</v>
      </c>
      <c r="F49" s="1155"/>
      <c r="G49" s="1155"/>
      <c r="H49" s="1155"/>
      <c r="I49" s="1155"/>
      <c r="J49" s="1156"/>
      <c r="K49" s="63">
        <v>22</v>
      </c>
      <c r="L49" s="64">
        <v>24</v>
      </c>
      <c r="M49" s="64">
        <v>25</v>
      </c>
      <c r="N49" s="64">
        <v>23</v>
      </c>
      <c r="O49" s="65">
        <v>23</v>
      </c>
      <c r="P49" s="48"/>
      <c r="Q49" s="48"/>
      <c r="R49" s="48"/>
      <c r="S49" s="48"/>
      <c r="T49" s="48"/>
      <c r="U49" s="48"/>
    </row>
    <row r="50" spans="1:21" ht="30.75" customHeight="1">
      <c r="A50" s="48"/>
      <c r="B50" s="1163"/>
      <c r="C50" s="1164"/>
      <c r="D50" s="62"/>
      <c r="E50" s="1155" t="s">
        <v>17</v>
      </c>
      <c r="F50" s="1155"/>
      <c r="G50" s="1155"/>
      <c r="H50" s="1155"/>
      <c r="I50" s="1155"/>
      <c r="J50" s="1156"/>
      <c r="K50" s="63" t="s">
        <v>474</v>
      </c>
      <c r="L50" s="64">
        <v>0</v>
      </c>
      <c r="M50" s="64">
        <v>0</v>
      </c>
      <c r="N50" s="64">
        <v>0</v>
      </c>
      <c r="O50" s="65" t="s">
        <v>474</v>
      </c>
      <c r="P50" s="48"/>
      <c r="Q50" s="48"/>
      <c r="R50" s="48"/>
      <c r="S50" s="48"/>
      <c r="T50" s="48"/>
      <c r="U50" s="48"/>
    </row>
    <row r="51" spans="1:21" ht="30.75" customHeight="1">
      <c r="A51" s="48"/>
      <c r="B51" s="1165"/>
      <c r="C51" s="1166"/>
      <c r="D51" s="66"/>
      <c r="E51" s="1155" t="s">
        <v>18</v>
      </c>
      <c r="F51" s="1155"/>
      <c r="G51" s="1155"/>
      <c r="H51" s="1155"/>
      <c r="I51" s="1155"/>
      <c r="J51" s="1156"/>
      <c r="K51" s="63" t="s">
        <v>474</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323</v>
      </c>
      <c r="L52" s="64">
        <v>280</v>
      </c>
      <c r="M52" s="64">
        <v>274</v>
      </c>
      <c r="N52" s="64">
        <v>304</v>
      </c>
      <c r="O52" s="65">
        <v>337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135</v>
      </c>
      <c r="L53" s="69">
        <v>109</v>
      </c>
      <c r="M53" s="69">
        <v>104</v>
      </c>
      <c r="N53" s="69">
        <v>114</v>
      </c>
      <c r="O53" s="70">
        <v>119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2016-04-01T03:04:07Z</cp:lastPrinted>
  <dcterms:created xsi:type="dcterms:W3CDTF">2016-02-15T02:22:49Z</dcterms:created>
  <dcterms:modified xsi:type="dcterms:W3CDTF">2016-06-06T05:12:33Z</dcterms:modified>
  <cp:category/>
</cp:coreProperties>
</file>